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2財務\00庶務\00諸務\00財務庶務\未処理\要報告\0208公営企業経営比較分析\提出\"/>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P10" i="4"/>
  <c r="I10" i="4"/>
  <c r="BB8" i="4"/>
  <c r="AT8" i="4"/>
  <c r="AL8" i="4"/>
  <c r="W8" i="4"/>
  <c r="I8" i="4"/>
  <c r="B6"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<sst xmlns="http://schemas.openxmlformats.org/spreadsheetml/2006/main" count="225" uniqueCount="110">
  <si>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</si>
  <si>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</si>
  <si>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</si>
  <si>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</si>
  <si>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</si>
  <si>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</si>
  <si>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</si>
  <si>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</si>
  <si>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</si>
  <si>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</si>
  <si>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</si>
  <si>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</si>
  <si>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</si>
  <si>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</si>
  <si>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</si>
  <si>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</si>
  <si>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</si>
  <si>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</si>
  <si>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</si>
  <si>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</si>
  <si>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</si>
  <si>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</si>
  <si>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</si>
  <si>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</si>
  <si>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</si>
  <si>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</si>
  <si>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</si>
  <si>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</si>
  <si>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</si>
  <si>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</si>
  <si>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</si>
  <si>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</si>
  <si>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</si>
  <si>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</si>
  <si>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</si>
  <si>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</si>
  <si>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</si>
  <si>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</si>
  <si>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</si>
  <si>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</si>
  <si>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</si>
  <si>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</si>
  <si>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</si>
  <si>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</si>
  <si>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</si>
  <si>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</si>
  <si>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</si>
  <si>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</si>
  <si>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</si>
  <si>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</si>
  <si>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</si>
  <si>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</si>
  <si>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</si>
  <si>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</si>
  <si>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</si>
  <si>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</si>
  <si>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</si>
  <si>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</si>
  <si>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</si>
  <si>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</si>
  <si>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</si>
  <si>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</si>
  <si>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</si>
  <si>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</si>
  <si>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</si>
  <si>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</si>
  <si>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</si>
  <si>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</si>
  <si>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</si>
  <si>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</si>
  <si>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</si>
  <si>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</si>
  <si>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</si>
  <si>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</si>
  <si>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</si>
  <si>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</si>
  <si>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</si>
  <si>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</si>
  <si>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</si>
  <si>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</si>
  <si>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</si>
  <si>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</si>
  <si>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</si>
  <si>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</si>
  <si>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</si>
  <si>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</si>
  <si>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</si>
  <si>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</si>
  <si>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</si>
  <si>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</si>
  <si>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</si>
  <si>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</si>
  <si>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</si>
  <si>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</si>
  <si>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</si>
  <si>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</si>
  <si>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岡山県　里庄町</t>
  </si>
  <si>
    <t>法適用</t>
  </si>
  <si>
    <t>下水道事業</t>
  </si>
  <si>
    <t>公共下水道</t>
  </si>
  <si>
    <t>Cd3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</si>
  <si>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</si>
  <si>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</si>
  <si>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</si>
  <si>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</si>
  <si>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</si>
  <si>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</si>
  <si>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累積欠損金が無く、経常収支比率が100％を超えているので、経営状況は良好である。
しかし、経費回収率をみると、下水道使用料で汚水処理に係る費用を６割しか賄えておらず、残りは主に一般会計からの繰入金に頼っているのが現状である。
経費回収率も徐々に増えており、汚水処理原価も下がってきているので、有収水量や下水道使用料の増加がうかがうことができる。
下水道自体がまだ整備途中であるため、これから整備を進めていけば、料金収入のさらなる増加も見込め、一般会計からの繰入金を減らしていくことができる。</t>
    <rPh sb="0" eb="2">
      <t>ルイセキ</t>
    </rPh>
    <rPh sb="2" eb="5">
      <t>ケッソンキン</t>
    </rPh>
    <rPh sb="6" eb="7">
      <t>ナ</t>
    </rPh>
    <rPh sb="9" eb="11">
      <t>ケイジョウ</t>
    </rPh>
    <rPh sb="11" eb="13">
      <t>シュウシ</t>
    </rPh>
    <rPh sb="13" eb="15">
      <t>ヒリツ</t>
    </rPh>
    <rPh sb="21" eb="22">
      <t>コ</t>
    </rPh>
    <rPh sb="29" eb="31">
      <t>ケイエイ</t>
    </rPh>
    <rPh sb="31" eb="33">
      <t>ジョウキョウ</t>
    </rPh>
    <rPh sb="34" eb="36">
      <t>リョウコウ</t>
    </rPh>
    <rPh sb="45" eb="47">
      <t>ケイヒ</t>
    </rPh>
    <rPh sb="47" eb="50">
      <t>カイシュウリツ</t>
    </rPh>
    <rPh sb="55" eb="58">
      <t>ゲスイドウ</t>
    </rPh>
    <rPh sb="58" eb="61">
      <t>シヨウリョウ</t>
    </rPh>
    <rPh sb="62" eb="64">
      <t>オスイ</t>
    </rPh>
    <rPh sb="64" eb="66">
      <t>ショリ</t>
    </rPh>
    <rPh sb="67" eb="68">
      <t>カカ</t>
    </rPh>
    <rPh sb="69" eb="71">
      <t>ヒヨウ</t>
    </rPh>
    <rPh sb="73" eb="74">
      <t>ワリ</t>
    </rPh>
    <rPh sb="76" eb="77">
      <t>マカナ</t>
    </rPh>
    <rPh sb="83" eb="84">
      <t>ノコ</t>
    </rPh>
    <rPh sb="86" eb="87">
      <t>オモ</t>
    </rPh>
    <rPh sb="88" eb="90">
      <t>イッパン</t>
    </rPh>
    <rPh sb="90" eb="92">
      <t>カイケイ</t>
    </rPh>
    <rPh sb="95" eb="98">
      <t>クリイレキン</t>
    </rPh>
    <rPh sb="99" eb="100">
      <t>タヨ</t>
    </rPh>
    <rPh sb="106" eb="108">
      <t>ゲンジョウ</t>
    </rPh>
    <rPh sb="113" eb="115">
      <t>ケイヒ</t>
    </rPh>
    <rPh sb="115" eb="118">
      <t>カイシュウリツ</t>
    </rPh>
    <rPh sb="119" eb="121">
      <t>ジョジョ</t>
    </rPh>
    <rPh sb="122" eb="123">
      <t>フ</t>
    </rPh>
    <rPh sb="128" eb="130">
      <t>オスイ</t>
    </rPh>
    <rPh sb="130" eb="132">
      <t>ショリ</t>
    </rPh>
    <rPh sb="132" eb="134">
      <t>ゲンカ</t>
    </rPh>
    <rPh sb="135" eb="136">
      <t>サ</t>
    </rPh>
    <rPh sb="146" eb="148">
      <t>ユウシュウ</t>
    </rPh>
    <rPh sb="148" eb="150">
      <t>スイリョウ</t>
    </rPh>
    <rPh sb="151" eb="154">
      <t>ゲスイドウ</t>
    </rPh>
    <rPh sb="154" eb="157">
      <t>シヨウリョウ</t>
    </rPh>
    <rPh sb="158" eb="160">
      <t>ゾウカ</t>
    </rPh>
    <rPh sb="173" eb="176">
      <t>ゲスイドウ</t>
    </rPh>
    <rPh sb="176" eb="178">
      <t>ジタイ</t>
    </rPh>
    <rPh sb="181" eb="183">
      <t>セイビ</t>
    </rPh>
    <rPh sb="183" eb="185">
      <t>トチュウ</t>
    </rPh>
    <rPh sb="195" eb="197">
      <t>セイビ</t>
    </rPh>
    <rPh sb="198" eb="199">
      <t>スス</t>
    </rPh>
    <rPh sb="205" eb="207">
      <t>リョウキン</t>
    </rPh>
    <rPh sb="207" eb="209">
      <t>シュウニュウ</t>
    </rPh>
    <rPh sb="214" eb="216">
      <t>ゾウカ</t>
    </rPh>
    <rPh sb="217" eb="219">
      <t>ミコ</t>
    </rPh>
    <rPh sb="221" eb="223">
      <t>イッパン</t>
    </rPh>
    <rPh sb="223" eb="225">
      <t>カイケイ</t>
    </rPh>
    <rPh sb="228" eb="231">
      <t>クリイレキン</t>
    </rPh>
    <rPh sb="232" eb="233">
      <t>ヘ</t>
    </rPh>
    <phoneticPr fontId="4"/>
  </si>
  <si>
    <t>平成16年から供用開始しており、管渠等はまだ新しく老朽化していない。</t>
    <rPh sb="0" eb="2">
      <t>ヘイセイ</t>
    </rPh>
    <rPh sb="4" eb="5">
      <t>ネン</t>
    </rPh>
    <rPh sb="7" eb="9">
      <t>キョウヨウ</t>
    </rPh>
    <rPh sb="9" eb="11">
      <t>カイシ</t>
    </rPh>
    <rPh sb="16" eb="18">
      <t>カンキョ</t>
    </rPh>
    <rPh sb="18" eb="19">
      <t>トウ</t>
    </rPh>
    <rPh sb="22" eb="23">
      <t>アタラ</t>
    </rPh>
    <rPh sb="25" eb="28">
      <t>ロウキュウカ</t>
    </rPh>
    <phoneticPr fontId="4"/>
  </si>
  <si>
    <t>里庄町では、供用開始が平成16年と遅く、下水道を整備する予定の区域の55.5％の整備が終わったところである。
そのため一般会計からの繰入金も多いが、管渠の整備が進んでいけば有収水量も増加し、料金収入も増える見込みである。
これからもさらなる経費節減に努め、水洗化率向上につながるように引き続き住民に下水道への接続をお願いしていきたい。</t>
    <rPh sb="0" eb="3">
      <t>サトショウチョウ</t>
    </rPh>
    <rPh sb="6" eb="8">
      <t>キョウヨウ</t>
    </rPh>
    <rPh sb="8" eb="10">
      <t>カイシ</t>
    </rPh>
    <rPh sb="11" eb="13">
      <t>ヘイセイ</t>
    </rPh>
    <rPh sb="15" eb="16">
      <t>ネン</t>
    </rPh>
    <rPh sb="17" eb="18">
      <t>オソ</t>
    </rPh>
    <rPh sb="20" eb="23">
      <t>ゲスイドウ</t>
    </rPh>
    <rPh sb="24" eb="26">
      <t>セイビ</t>
    </rPh>
    <rPh sb="28" eb="30">
      <t>ヨテイ</t>
    </rPh>
    <rPh sb="31" eb="33">
      <t>クイキ</t>
    </rPh>
    <rPh sb="40" eb="42">
      <t>セイビ</t>
    </rPh>
    <rPh sb="43" eb="44">
      <t>オ</t>
    </rPh>
    <rPh sb="59" eb="61">
      <t>イッパン</t>
    </rPh>
    <rPh sb="61" eb="63">
      <t>カイケイ</t>
    </rPh>
    <rPh sb="66" eb="69">
      <t>クリイレキン</t>
    </rPh>
    <rPh sb="70" eb="71">
      <t>オオ</t>
    </rPh>
    <rPh sb="74" eb="76">
      <t>カンキョ</t>
    </rPh>
    <rPh sb="77" eb="79">
      <t>セイビ</t>
    </rPh>
    <rPh sb="80" eb="81">
      <t>スス</t>
    </rPh>
    <rPh sb="86" eb="88">
      <t>ユウシュウ</t>
    </rPh>
    <rPh sb="88" eb="90">
      <t>スイリョウ</t>
    </rPh>
    <rPh sb="91" eb="93">
      <t>ゾウカ</t>
    </rPh>
    <rPh sb="95" eb="97">
      <t>リョウキン</t>
    </rPh>
    <rPh sb="97" eb="99">
      <t>シュウニュウ</t>
    </rPh>
    <rPh sb="100" eb="101">
      <t>フ</t>
    </rPh>
    <rPh sb="103" eb="105">
      <t>ミコミ</t>
    </rPh>
    <rPh sb="120" eb="122">
      <t>ケイヒ</t>
    </rPh>
    <rPh sb="122" eb="124">
      <t>セツゲン</t>
    </rPh>
    <rPh sb="125" eb="126">
      <t>ツト</t>
    </rPh>
    <rPh sb="128" eb="131">
      <t>スイセンカ</t>
    </rPh>
    <rPh sb="131" eb="132">
      <t>リツ</t>
    </rPh>
    <rPh sb="132" eb="134">
      <t>コウジョウ</t>
    </rPh>
    <rPh sb="142" eb="143">
      <t>ヒ</t>
    </rPh>
    <rPh sb="144" eb="145">
      <t>ツヅ</t>
    </rPh>
    <rPh sb="146" eb="148">
      <t>ジュウミン</t>
    </rPh>
    <rPh sb="149" eb="152">
      <t>ゲスイドウ</t>
    </rPh>
    <rPh sb="154" eb="156">
      <t>セツゾク</t>
    </rPh>
    <rPh sb="158" eb="159">
      <t>ネガ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</si>
</sst>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9418720"/>
        <c:axId val="30941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0.14000000000000001</c:v>
                </c:pt>
                <c:pt idx="3" formatCode="#,##0.00;&quot;△&quot;#,##0.00">
                  <c:v>0</c:v>
                </c:pt>
                <c:pt idx="4">
                  <c:v>0.17</c:v>
                </c:pt>
              </c:numCache>
            </c:numRef>
          </c:val>
          <c:smooth val="0"/>
        </c:ser>
        <c:dLbls>
          <c:showLegendKey val="0"/>
          <c:showVal val="0"/>
          <c:showCatName val="0"/>
          <c:showSerName val="0"/>
          <c:showPercent val="0"/>
          <c:showBubbleSize val="0"/>
        </c:dLbls>
        <c:marker val="1"/>
        <c:smooth val="0"/>
        <c:axId val="309418720"/>
        <c:axId val="309419112"/>
      </c:lineChart>
      <c:dateAx>
        <c:axId val="309418720"/>
        <c:scaling>
          <c:orientation val="minMax"/>
        </c:scaling>
        <c:delete val="1"/>
        <c:axPos val="b"/>
        <c:numFmt formatCode="ge" sourceLinked="1"/>
        <c:majorTickMark val="none"/>
        <c:minorTickMark val="none"/>
        <c:tickLblPos val="none"/>
        <c:crossAx val="309419112"/>
        <c:crosses val="autoZero"/>
        <c:auto val="1"/>
        <c:lblOffset val="100"/>
        <c:baseTimeUnit val="years"/>
      </c:dateAx>
      <c:valAx>
        <c:axId val="30941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4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3624832"/>
        <c:axId val="31362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41.95</c:v>
                </c:pt>
                <c:pt idx="3">
                  <c:v>40.71</c:v>
                </c:pt>
                <c:pt idx="4">
                  <c:v>43.53</c:v>
                </c:pt>
              </c:numCache>
            </c:numRef>
          </c:val>
          <c:smooth val="0"/>
        </c:ser>
        <c:dLbls>
          <c:showLegendKey val="0"/>
          <c:showVal val="0"/>
          <c:showCatName val="0"/>
          <c:showSerName val="0"/>
          <c:showPercent val="0"/>
          <c:showBubbleSize val="0"/>
        </c:dLbls>
        <c:marker val="1"/>
        <c:smooth val="0"/>
        <c:axId val="313624832"/>
        <c:axId val="313625224"/>
      </c:lineChart>
      <c:dateAx>
        <c:axId val="313624832"/>
        <c:scaling>
          <c:orientation val="minMax"/>
        </c:scaling>
        <c:delete val="1"/>
        <c:axPos val="b"/>
        <c:numFmt formatCode="ge" sourceLinked="1"/>
        <c:majorTickMark val="none"/>
        <c:minorTickMark val="none"/>
        <c:tickLblPos val="none"/>
        <c:crossAx val="313625224"/>
        <c:crosses val="autoZero"/>
        <c:auto val="1"/>
        <c:lblOffset val="100"/>
        <c:baseTimeUnit val="years"/>
      </c:dateAx>
      <c:valAx>
        <c:axId val="31362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6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70.900000000000006</c:v>
                </c:pt>
                <c:pt idx="1">
                  <c:v>72.400000000000006</c:v>
                </c:pt>
                <c:pt idx="2">
                  <c:v>72.709999999999994</c:v>
                </c:pt>
                <c:pt idx="3">
                  <c:v>72.73</c:v>
                </c:pt>
                <c:pt idx="4">
                  <c:v>70.27</c:v>
                </c:pt>
              </c:numCache>
            </c:numRef>
          </c:val>
        </c:ser>
        <c:dLbls>
          <c:showLegendKey val="0"/>
          <c:showVal val="0"/>
          <c:showCatName val="0"/>
          <c:showSerName val="0"/>
          <c:showPercent val="0"/>
          <c:showBubbleSize val="0"/>
        </c:dLbls>
        <c:gapWidth val="150"/>
        <c:axId val="313626400"/>
        <c:axId val="31362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64.459999999999994</c:v>
                </c:pt>
                <c:pt idx="3">
                  <c:v>63.45</c:v>
                </c:pt>
                <c:pt idx="4">
                  <c:v>64.14</c:v>
                </c:pt>
              </c:numCache>
            </c:numRef>
          </c:val>
          <c:smooth val="0"/>
        </c:ser>
        <c:dLbls>
          <c:showLegendKey val="0"/>
          <c:showVal val="0"/>
          <c:showCatName val="0"/>
          <c:showSerName val="0"/>
          <c:showPercent val="0"/>
          <c:showBubbleSize val="0"/>
        </c:dLbls>
        <c:marker val="1"/>
        <c:smooth val="0"/>
        <c:axId val="313626400"/>
        <c:axId val="313626792"/>
      </c:lineChart>
      <c:dateAx>
        <c:axId val="313626400"/>
        <c:scaling>
          <c:orientation val="minMax"/>
        </c:scaling>
        <c:delete val="1"/>
        <c:axPos val="b"/>
        <c:numFmt formatCode="ge" sourceLinked="1"/>
        <c:majorTickMark val="none"/>
        <c:minorTickMark val="none"/>
        <c:tickLblPos val="none"/>
        <c:crossAx val="313626792"/>
        <c:crosses val="autoZero"/>
        <c:auto val="1"/>
        <c:lblOffset val="100"/>
        <c:baseTimeUnit val="years"/>
      </c:dateAx>
      <c:valAx>
        <c:axId val="31362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6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108.7</c:v>
                </c:pt>
                <c:pt idx="1">
                  <c:v>100.95</c:v>
                </c:pt>
                <c:pt idx="2">
                  <c:v>102.4</c:v>
                </c:pt>
                <c:pt idx="3">
                  <c:v>103.44</c:v>
                </c:pt>
                <c:pt idx="4">
                  <c:v>109.38</c:v>
                </c:pt>
              </c:numCache>
            </c:numRef>
          </c:val>
        </c:ser>
        <c:dLbls>
          <c:showLegendKey val="0"/>
          <c:showVal val="0"/>
          <c:showCatName val="0"/>
          <c:showSerName val="0"/>
          <c:showPercent val="0"/>
          <c:showBubbleSize val="0"/>
        </c:dLbls>
        <c:gapWidth val="150"/>
        <c:axId val="309420288"/>
        <c:axId val="31331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89.52</c:v>
                </c:pt>
                <c:pt idx="1">
                  <c:v>89.81</c:v>
                </c:pt>
                <c:pt idx="2">
                  <c:v>88.19</c:v>
                </c:pt>
                <c:pt idx="3">
                  <c:v>91.36</c:v>
                </c:pt>
                <c:pt idx="4">
                  <c:v>104.24</c:v>
                </c:pt>
              </c:numCache>
            </c:numRef>
          </c:val>
          <c:smooth val="0"/>
        </c:ser>
        <c:dLbls>
          <c:showLegendKey val="0"/>
          <c:showVal val="0"/>
          <c:showCatName val="0"/>
          <c:showSerName val="0"/>
          <c:showPercent val="0"/>
          <c:showBubbleSize val="0"/>
        </c:dLbls>
        <c:marker val="1"/>
        <c:smooth val="0"/>
        <c:axId val="309420288"/>
        <c:axId val="313313136"/>
      </c:lineChart>
      <c:dateAx>
        <c:axId val="309420288"/>
        <c:scaling>
          <c:orientation val="minMax"/>
        </c:scaling>
        <c:delete val="1"/>
        <c:axPos val="b"/>
        <c:numFmt formatCode="ge" sourceLinked="1"/>
        <c:majorTickMark val="none"/>
        <c:minorTickMark val="none"/>
        <c:tickLblPos val="none"/>
        <c:crossAx val="313313136"/>
        <c:crosses val="autoZero"/>
        <c:auto val="1"/>
        <c:lblOffset val="100"/>
        <c:baseTimeUnit val="years"/>
      </c:dateAx>
      <c:valAx>
        <c:axId val="31331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4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1.1299999999999999</c:v>
                </c:pt>
                <c:pt idx="1">
                  <c:v>2.2200000000000002</c:v>
                </c:pt>
                <c:pt idx="2">
                  <c:v>3.17</c:v>
                </c:pt>
                <c:pt idx="3">
                  <c:v>4.07</c:v>
                </c:pt>
                <c:pt idx="4">
                  <c:v>7.77</c:v>
                </c:pt>
              </c:numCache>
            </c:numRef>
          </c:val>
        </c:ser>
        <c:dLbls>
          <c:showLegendKey val="0"/>
          <c:showVal val="0"/>
          <c:showCatName val="0"/>
          <c:showSerName val="0"/>
          <c:showPercent val="0"/>
          <c:showBubbleSize val="0"/>
        </c:dLbls>
        <c:gapWidth val="150"/>
        <c:axId val="313314312"/>
        <c:axId val="31331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8.84</c:v>
                </c:pt>
                <c:pt idx="1">
                  <c:v>10.039999999999999</c:v>
                </c:pt>
                <c:pt idx="2">
                  <c:v>6.22</c:v>
                </c:pt>
                <c:pt idx="3">
                  <c:v>7.52</c:v>
                </c:pt>
                <c:pt idx="4">
                  <c:v>16.43</c:v>
                </c:pt>
              </c:numCache>
            </c:numRef>
          </c:val>
          <c:smooth val="0"/>
        </c:ser>
        <c:dLbls>
          <c:showLegendKey val="0"/>
          <c:showVal val="0"/>
          <c:showCatName val="0"/>
          <c:showSerName val="0"/>
          <c:showPercent val="0"/>
          <c:showBubbleSize val="0"/>
        </c:dLbls>
        <c:marker val="1"/>
        <c:smooth val="0"/>
        <c:axId val="313314312"/>
        <c:axId val="313314704"/>
      </c:lineChart>
      <c:dateAx>
        <c:axId val="313314312"/>
        <c:scaling>
          <c:orientation val="minMax"/>
        </c:scaling>
        <c:delete val="1"/>
        <c:axPos val="b"/>
        <c:numFmt formatCode="ge" sourceLinked="1"/>
        <c:majorTickMark val="none"/>
        <c:minorTickMark val="none"/>
        <c:tickLblPos val="none"/>
        <c:crossAx val="313314704"/>
        <c:crosses val="autoZero"/>
        <c:auto val="1"/>
        <c:lblOffset val="100"/>
        <c:baseTimeUnit val="years"/>
      </c:dateAx>
      <c:valAx>
        <c:axId val="31331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31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3315880"/>
        <c:axId val="31331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3315880"/>
        <c:axId val="313316272"/>
      </c:lineChart>
      <c:dateAx>
        <c:axId val="313315880"/>
        <c:scaling>
          <c:orientation val="minMax"/>
        </c:scaling>
        <c:delete val="1"/>
        <c:axPos val="b"/>
        <c:numFmt formatCode="ge" sourceLinked="1"/>
        <c:majorTickMark val="none"/>
        <c:minorTickMark val="none"/>
        <c:tickLblPos val="none"/>
        <c:crossAx val="313316272"/>
        <c:crosses val="autoZero"/>
        <c:auto val="1"/>
        <c:lblOffset val="100"/>
        <c:baseTimeUnit val="years"/>
      </c:dateAx>
      <c:valAx>
        <c:axId val="31331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31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3653504"/>
        <c:axId val="31365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220.57</c:v>
                </c:pt>
                <c:pt idx="1">
                  <c:v>244.92</c:v>
                </c:pt>
                <c:pt idx="2">
                  <c:v>261.73</c:v>
                </c:pt>
                <c:pt idx="3">
                  <c:v>285.58</c:v>
                </c:pt>
                <c:pt idx="4">
                  <c:v>152.88999999999999</c:v>
                </c:pt>
              </c:numCache>
            </c:numRef>
          </c:val>
          <c:smooth val="0"/>
        </c:ser>
        <c:dLbls>
          <c:showLegendKey val="0"/>
          <c:showVal val="0"/>
          <c:showCatName val="0"/>
          <c:showSerName val="0"/>
          <c:showPercent val="0"/>
          <c:showBubbleSize val="0"/>
        </c:dLbls>
        <c:marker val="1"/>
        <c:smooth val="0"/>
        <c:axId val="313653504"/>
        <c:axId val="313653896"/>
      </c:lineChart>
      <c:dateAx>
        <c:axId val="313653504"/>
        <c:scaling>
          <c:orientation val="minMax"/>
        </c:scaling>
        <c:delete val="1"/>
        <c:axPos val="b"/>
        <c:numFmt formatCode="ge" sourceLinked="1"/>
        <c:majorTickMark val="none"/>
        <c:minorTickMark val="none"/>
        <c:tickLblPos val="none"/>
        <c:crossAx val="313653896"/>
        <c:crosses val="autoZero"/>
        <c:auto val="1"/>
        <c:lblOffset val="100"/>
        <c:baseTimeUnit val="years"/>
      </c:dateAx>
      <c:valAx>
        <c:axId val="31365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6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462.37</c:v>
                </c:pt>
                <c:pt idx="1">
                  <c:v>370.69</c:v>
                </c:pt>
                <c:pt idx="2">
                  <c:v>373.17</c:v>
                </c:pt>
                <c:pt idx="3">
                  <c:v>578.82000000000005</c:v>
                </c:pt>
                <c:pt idx="4">
                  <c:v>134.47999999999999</c:v>
                </c:pt>
              </c:numCache>
            </c:numRef>
          </c:val>
        </c:ser>
        <c:dLbls>
          <c:showLegendKey val="0"/>
          <c:showVal val="0"/>
          <c:showCatName val="0"/>
          <c:showSerName val="0"/>
          <c:showPercent val="0"/>
          <c:showBubbleSize val="0"/>
        </c:dLbls>
        <c:gapWidth val="150"/>
        <c:axId val="313655072"/>
        <c:axId val="313655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637.20000000000005</c:v>
                </c:pt>
                <c:pt idx="1">
                  <c:v>483.94</c:v>
                </c:pt>
                <c:pt idx="2">
                  <c:v>392.92</c:v>
                </c:pt>
                <c:pt idx="3">
                  <c:v>519.04</c:v>
                </c:pt>
                <c:pt idx="4">
                  <c:v>99.09</c:v>
                </c:pt>
              </c:numCache>
            </c:numRef>
          </c:val>
          <c:smooth val="0"/>
        </c:ser>
        <c:dLbls>
          <c:showLegendKey val="0"/>
          <c:showVal val="0"/>
          <c:showCatName val="0"/>
          <c:showSerName val="0"/>
          <c:showPercent val="0"/>
          <c:showBubbleSize val="0"/>
        </c:dLbls>
        <c:marker val="1"/>
        <c:smooth val="0"/>
        <c:axId val="313655072"/>
        <c:axId val="313655464"/>
      </c:lineChart>
      <c:dateAx>
        <c:axId val="313655072"/>
        <c:scaling>
          <c:orientation val="minMax"/>
        </c:scaling>
        <c:delete val="1"/>
        <c:axPos val="b"/>
        <c:numFmt formatCode="ge" sourceLinked="1"/>
        <c:majorTickMark val="none"/>
        <c:minorTickMark val="none"/>
        <c:tickLblPos val="none"/>
        <c:crossAx val="313655464"/>
        <c:crosses val="autoZero"/>
        <c:auto val="1"/>
        <c:lblOffset val="100"/>
        <c:baseTimeUnit val="years"/>
      </c:dateAx>
      <c:valAx>
        <c:axId val="31365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6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838.48</c:v>
                </c:pt>
                <c:pt idx="1">
                  <c:v>1556.35</c:v>
                </c:pt>
                <c:pt idx="2">
                  <c:v>3318.32</c:v>
                </c:pt>
                <c:pt idx="3">
                  <c:v>2696.61</c:v>
                </c:pt>
                <c:pt idx="4">
                  <c:v>2446.63</c:v>
                </c:pt>
              </c:numCache>
            </c:numRef>
          </c:val>
        </c:ser>
        <c:dLbls>
          <c:showLegendKey val="0"/>
          <c:showVal val="0"/>
          <c:showCatName val="0"/>
          <c:showSerName val="0"/>
          <c:showPercent val="0"/>
          <c:showBubbleSize val="0"/>
        </c:dLbls>
        <c:gapWidth val="150"/>
        <c:axId val="313656640"/>
        <c:axId val="31349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1791.46</c:v>
                </c:pt>
                <c:pt idx="3">
                  <c:v>1826.49</c:v>
                </c:pt>
                <c:pt idx="4">
                  <c:v>1696.96</c:v>
                </c:pt>
              </c:numCache>
            </c:numRef>
          </c:val>
          <c:smooth val="0"/>
        </c:ser>
        <c:dLbls>
          <c:showLegendKey val="0"/>
          <c:showVal val="0"/>
          <c:showCatName val="0"/>
          <c:showSerName val="0"/>
          <c:showPercent val="0"/>
          <c:showBubbleSize val="0"/>
        </c:dLbls>
        <c:marker val="1"/>
        <c:smooth val="0"/>
        <c:axId val="313656640"/>
        <c:axId val="313497456"/>
      </c:lineChart>
      <c:dateAx>
        <c:axId val="313656640"/>
        <c:scaling>
          <c:orientation val="minMax"/>
        </c:scaling>
        <c:delete val="1"/>
        <c:axPos val="b"/>
        <c:numFmt formatCode="ge" sourceLinked="1"/>
        <c:majorTickMark val="none"/>
        <c:minorTickMark val="none"/>
        <c:tickLblPos val="none"/>
        <c:crossAx val="313497456"/>
        <c:crosses val="autoZero"/>
        <c:auto val="1"/>
        <c:lblOffset val="100"/>
        <c:baseTimeUnit val="years"/>
      </c:dateAx>
      <c:valAx>
        <c:axId val="31349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6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46.72</c:v>
                </c:pt>
                <c:pt idx="1">
                  <c:v>48.33</c:v>
                </c:pt>
                <c:pt idx="2">
                  <c:v>60.16</c:v>
                </c:pt>
                <c:pt idx="3">
                  <c:v>54.62</c:v>
                </c:pt>
                <c:pt idx="4">
                  <c:v>62.57</c:v>
                </c:pt>
              </c:numCache>
            </c:numRef>
          </c:val>
        </c:ser>
        <c:dLbls>
          <c:showLegendKey val="0"/>
          <c:showVal val="0"/>
          <c:showCatName val="0"/>
          <c:showSerName val="0"/>
          <c:showPercent val="0"/>
          <c:showBubbleSize val="0"/>
        </c:dLbls>
        <c:gapWidth val="150"/>
        <c:axId val="313498632"/>
        <c:axId val="31349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51.28</c:v>
                </c:pt>
                <c:pt idx="3">
                  <c:v>48</c:v>
                </c:pt>
                <c:pt idx="4">
                  <c:v>47.23</c:v>
                </c:pt>
              </c:numCache>
            </c:numRef>
          </c:val>
          <c:smooth val="0"/>
        </c:ser>
        <c:dLbls>
          <c:showLegendKey val="0"/>
          <c:showVal val="0"/>
          <c:showCatName val="0"/>
          <c:showSerName val="0"/>
          <c:showPercent val="0"/>
          <c:showBubbleSize val="0"/>
        </c:dLbls>
        <c:marker val="1"/>
        <c:smooth val="0"/>
        <c:axId val="313498632"/>
        <c:axId val="313499024"/>
      </c:lineChart>
      <c:dateAx>
        <c:axId val="313498632"/>
        <c:scaling>
          <c:orientation val="minMax"/>
        </c:scaling>
        <c:delete val="1"/>
        <c:axPos val="b"/>
        <c:numFmt formatCode="ge" sourceLinked="1"/>
        <c:majorTickMark val="none"/>
        <c:minorTickMark val="none"/>
        <c:tickLblPos val="none"/>
        <c:crossAx val="313499024"/>
        <c:crosses val="autoZero"/>
        <c:auto val="1"/>
        <c:lblOffset val="100"/>
        <c:baseTimeUnit val="years"/>
      </c:dateAx>
      <c:valAx>
        <c:axId val="31349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49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322.05</c:v>
                </c:pt>
                <c:pt idx="1">
                  <c:v>311.56</c:v>
                </c:pt>
                <c:pt idx="2">
                  <c:v>250.12</c:v>
                </c:pt>
                <c:pt idx="3">
                  <c:v>275.23</c:v>
                </c:pt>
                <c:pt idx="4">
                  <c:v>241.1</c:v>
                </c:pt>
              </c:numCache>
            </c:numRef>
          </c:val>
        </c:ser>
        <c:dLbls>
          <c:showLegendKey val="0"/>
          <c:showVal val="0"/>
          <c:showCatName val="0"/>
          <c:showSerName val="0"/>
          <c:showPercent val="0"/>
          <c:showBubbleSize val="0"/>
        </c:dLbls>
        <c:gapWidth val="150"/>
        <c:axId val="313500200"/>
        <c:axId val="31350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311.81</c:v>
                </c:pt>
                <c:pt idx="3">
                  <c:v>334.37</c:v>
                </c:pt>
                <c:pt idx="4">
                  <c:v>351.41</c:v>
                </c:pt>
              </c:numCache>
            </c:numRef>
          </c:val>
          <c:smooth val="0"/>
        </c:ser>
        <c:dLbls>
          <c:showLegendKey val="0"/>
          <c:showVal val="0"/>
          <c:showCatName val="0"/>
          <c:showSerName val="0"/>
          <c:showPercent val="0"/>
          <c:showBubbleSize val="0"/>
        </c:dLbls>
        <c:marker val="1"/>
        <c:smooth val="0"/>
        <c:axId val="313500200"/>
        <c:axId val="313500592"/>
      </c:lineChart>
      <c:dateAx>
        <c:axId val="313500200"/>
        <c:scaling>
          <c:orientation val="minMax"/>
        </c:scaling>
        <c:delete val="1"/>
        <c:axPos val="b"/>
        <c:numFmt formatCode="ge" sourceLinked="1"/>
        <c:majorTickMark val="none"/>
        <c:minorTickMark val="none"/>
        <c:tickLblPos val="none"/>
        <c:crossAx val="313500592"/>
        <c:crosses val="autoZero"/>
        <c:auto val="1"/>
        <c:lblOffset val="100"/>
        <c:baseTimeUnit val="years"/>
      </c:dateAx>
      <c:valAx>
        <c:axId val="31350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50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90" zoomScaleNormal="90" workbookViewId="0">
      <selection activeCell="B7" sqref="B7:H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岡山県　里庄町</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法適用</v>
      </c>
      <c r="C8" s="64"/>
      <c r="D8" s="64"/>
      <c r="E8" s="64"/>
      <c r="F8" s="64"/>
      <c r="G8" s="64"/>
      <c r="H8" s="64"/>
      <c r="I8" s="64" t="str">
        <f>データ!J6</f>
        <v>下水道事業</v>
      </c>
      <c r="J8" s="64"/>
      <c r="K8" s="64"/>
      <c r="L8" s="64"/>
      <c r="M8" s="64"/>
      <c r="N8" s="64"/>
      <c r="O8" s="64"/>
      <c r="P8" s="64" t="str">
        <f>データ!K6</f>
        <v>公共下水道</v>
      </c>
      <c r="Q8" s="64"/>
      <c r="R8" s="64"/>
      <c r="S8" s="64"/>
      <c r="T8" s="64"/>
      <c r="U8" s="64"/>
      <c r="V8" s="64"/>
      <c r="W8" s="64" t="str">
        <f>データ!L6</f>
        <v>Cd3</v>
      </c>
      <c r="X8" s="64"/>
      <c r="Y8" s="64"/>
      <c r="Z8" s="64"/>
      <c r="AA8" s="64"/>
      <c r="AB8" s="64"/>
      <c r="AC8" s="64"/>
      <c r="AD8" s="3"/>
      <c r="AE8" s="3"/>
      <c r="AF8" s="3"/>
      <c r="AG8" s="3"/>
      <c r="AH8" s="3"/>
      <c r="AI8" s="3"/>
      <c r="AJ8" s="3"/>
      <c r="AK8" s="3"/>
      <c r="AL8" s="58">
        <f>データ!R6</f>
        <v>11139</v>
      </c>
      <c r="AM8" s="58"/>
      <c r="AN8" s="58"/>
      <c r="AO8" s="58"/>
      <c r="AP8" s="58"/>
      <c r="AQ8" s="58"/>
      <c r="AR8" s="58"/>
      <c r="AS8" s="58"/>
      <c r="AT8" s="57">
        <f>データ!S6</f>
        <v>12.23</v>
      </c>
      <c r="AU8" s="57"/>
      <c r="AV8" s="57"/>
      <c r="AW8" s="57"/>
      <c r="AX8" s="57"/>
      <c r="AY8" s="57"/>
      <c r="AZ8" s="57"/>
      <c r="BA8" s="57"/>
      <c r="BB8" s="57">
        <f>データ!T6</f>
        <v>910.79</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f>データ!N6</f>
        <v>47.8</v>
      </c>
      <c r="J10" s="57"/>
      <c r="K10" s="57"/>
      <c r="L10" s="57"/>
      <c r="M10" s="57"/>
      <c r="N10" s="57"/>
      <c r="O10" s="57"/>
      <c r="P10" s="57">
        <f>データ!O6</f>
        <v>55.52</v>
      </c>
      <c r="Q10" s="57"/>
      <c r="R10" s="57"/>
      <c r="S10" s="57"/>
      <c r="T10" s="57"/>
      <c r="U10" s="57"/>
      <c r="V10" s="57"/>
      <c r="W10" s="57">
        <f>データ!P6</f>
        <v>103.49</v>
      </c>
      <c r="X10" s="57"/>
      <c r="Y10" s="57"/>
      <c r="Z10" s="57"/>
      <c r="AA10" s="57"/>
      <c r="AB10" s="57"/>
      <c r="AC10" s="57"/>
      <c r="AD10" s="58">
        <f>データ!Q6</f>
        <v>3240</v>
      </c>
      <c r="AE10" s="58"/>
      <c r="AF10" s="58"/>
      <c r="AG10" s="58"/>
      <c r="AH10" s="58"/>
      <c r="AI10" s="58"/>
      <c r="AJ10" s="58"/>
      <c r="AK10" s="2"/>
      <c r="AL10" s="58">
        <f>データ!U6</f>
        <v>6166</v>
      </c>
      <c r="AM10" s="58"/>
      <c r="AN10" s="58"/>
      <c r="AO10" s="58"/>
      <c r="AP10" s="58"/>
      <c r="AQ10" s="58"/>
      <c r="AR10" s="58"/>
      <c r="AS10" s="58"/>
      <c r="AT10" s="57">
        <f>データ!V6</f>
        <v>2.73</v>
      </c>
      <c r="AU10" s="57"/>
      <c r="AV10" s="57"/>
      <c r="AW10" s="57"/>
      <c r="AX10" s="57"/>
      <c r="AY10" s="57"/>
      <c r="AZ10" s="57"/>
      <c r="BA10" s="57"/>
      <c r="BB10" s="57">
        <f>データ!W6</f>
        <v>2258.61</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107</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109</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7">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334456</v>
      </c>
      <c r="D6" s="31">
        <f t="shared" si="3"/>
        <v>46</v>
      </c>
      <c r="E6" s="31">
        <f t="shared" si="3"/>
        <v>17</v>
      </c>
      <c r="F6" s="31">
        <f t="shared" si="3"/>
        <v>1</v>
      </c>
      <c r="G6" s="31">
        <f t="shared" si="3"/>
        <v>0</v>
      </c>
      <c r="H6" s="31" t="str">
        <f t="shared" si="3"/>
        <v>岡山県　里庄町</v>
      </c>
      <c r="I6" s="31" t="str">
        <f t="shared" si="3"/>
        <v>法適用</v>
      </c>
      <c r="J6" s="31" t="str">
        <f t="shared" si="3"/>
        <v>下水道事業</v>
      </c>
      <c r="K6" s="31" t="str">
        <f t="shared" si="3"/>
        <v>公共下水道</v>
      </c>
      <c r="L6" s="31" t="str">
        <f t="shared" si="3"/>
        <v>Cd3</v>
      </c>
      <c r="M6" s="32" t="str">
        <f t="shared" si="3"/>
        <v>-</v>
      </c>
      <c r="N6" s="32">
        <f t="shared" si="3"/>
        <v>47.8</v>
      </c>
      <c r="O6" s="32">
        <f t="shared" si="3"/>
        <v>55.52</v>
      </c>
      <c r="P6" s="32">
        <f t="shared" si="3"/>
        <v>103.49</v>
      </c>
      <c r="Q6" s="32">
        <f t="shared" si="3"/>
        <v>3240</v>
      </c>
      <c r="R6" s="32">
        <f t="shared" si="3"/>
        <v>11139</v>
      </c>
      <c r="S6" s="32">
        <f t="shared" si="3"/>
        <v>12.23</v>
      </c>
      <c r="T6" s="32">
        <f t="shared" si="3"/>
        <v>910.79</v>
      </c>
      <c r="U6" s="32">
        <f t="shared" si="3"/>
        <v>6166</v>
      </c>
      <c r="V6" s="32">
        <f t="shared" si="3"/>
        <v>2.73</v>
      </c>
      <c r="W6" s="32">
        <f t="shared" si="3"/>
        <v>2258.61</v>
      </c>
      <c r="X6" s="33">
        <f>IF(X7="",NA(),X7)</f>
        <v>108.7</v>
      </c>
      <c r="Y6" s="33">
        <f t="shared" ref="Y6:AG6" si="4">IF(Y7="",NA(),Y7)</f>
        <v>100.95</v>
      </c>
      <c r="Z6" s="33">
        <f t="shared" si="4"/>
        <v>102.4</v>
      </c>
      <c r="AA6" s="33">
        <f t="shared" si="4"/>
        <v>103.44</v>
      </c>
      <c r="AB6" s="33">
        <f t="shared" si="4"/>
        <v>109.38</v>
      </c>
      <c r="AC6" s="33">
        <f t="shared" si="4"/>
        <v>89.52</v>
      </c>
      <c r="AD6" s="33">
        <f t="shared" si="4"/>
        <v>89.81</v>
      </c>
      <c r="AE6" s="33">
        <f t="shared" si="4"/>
        <v>88.19</v>
      </c>
      <c r="AF6" s="33">
        <f t="shared" si="4"/>
        <v>91.36</v>
      </c>
      <c r="AG6" s="33">
        <f t="shared" si="4"/>
        <v>104.24</v>
      </c>
      <c r="AH6" s="32" t="str">
        <f>IF(AH7="","",IF(AH7="-","【-】","【"&amp;SUBSTITUTE(TEXT(AH7,"#,##0.00"),"-","△")&amp;"】"))</f>
        <v>【107.74】</v>
      </c>
      <c r="AI6" s="32">
        <f>IF(AI7="",NA(),AI7)</f>
        <v>0</v>
      </c>
      <c r="AJ6" s="32">
        <f t="shared" ref="AJ6:AR6" si="5">IF(AJ7="",NA(),AJ7)</f>
        <v>0</v>
      </c>
      <c r="AK6" s="32">
        <f t="shared" si="5"/>
        <v>0</v>
      </c>
      <c r="AL6" s="32">
        <f t="shared" si="5"/>
        <v>0</v>
      </c>
      <c r="AM6" s="32">
        <f t="shared" si="5"/>
        <v>0</v>
      </c>
      <c r="AN6" s="33">
        <f t="shared" si="5"/>
        <v>220.57</v>
      </c>
      <c r="AO6" s="33">
        <f t="shared" si="5"/>
        <v>244.92</v>
      </c>
      <c r="AP6" s="33">
        <f t="shared" si="5"/>
        <v>261.73</v>
      </c>
      <c r="AQ6" s="33">
        <f t="shared" si="5"/>
        <v>285.58</v>
      </c>
      <c r="AR6" s="33">
        <f t="shared" si="5"/>
        <v>152.88999999999999</v>
      </c>
      <c r="AS6" s="32" t="str">
        <f>IF(AS7="","",IF(AS7="-","【-】","【"&amp;SUBSTITUTE(TEXT(AS7,"#,##0.00"),"-","△")&amp;"】"))</f>
        <v>【4.71】</v>
      </c>
      <c r="AT6" s="33">
        <f>IF(AT7="",NA(),AT7)</f>
        <v>462.37</v>
      </c>
      <c r="AU6" s="33">
        <f t="shared" ref="AU6:BC6" si="6">IF(AU7="",NA(),AU7)</f>
        <v>370.69</v>
      </c>
      <c r="AV6" s="33">
        <f t="shared" si="6"/>
        <v>373.17</v>
      </c>
      <c r="AW6" s="33">
        <f t="shared" si="6"/>
        <v>578.82000000000005</v>
      </c>
      <c r="AX6" s="33">
        <f t="shared" si="6"/>
        <v>134.47999999999999</v>
      </c>
      <c r="AY6" s="33">
        <f t="shared" si="6"/>
        <v>637.20000000000005</v>
      </c>
      <c r="AZ6" s="33">
        <f t="shared" si="6"/>
        <v>483.94</v>
      </c>
      <c r="BA6" s="33">
        <f t="shared" si="6"/>
        <v>392.92</v>
      </c>
      <c r="BB6" s="33">
        <f t="shared" si="6"/>
        <v>519.04</v>
      </c>
      <c r="BC6" s="33">
        <f t="shared" si="6"/>
        <v>99.09</v>
      </c>
      <c r="BD6" s="32" t="str">
        <f>IF(BD7="","",IF(BD7="-","【-】","【"&amp;SUBSTITUTE(TEXT(BD7,"#,##0.00"),"-","△")&amp;"】"))</f>
        <v>【56.46】</v>
      </c>
      <c r="BE6" s="33">
        <f>IF(BE7="",NA(),BE7)</f>
        <v>838.48</v>
      </c>
      <c r="BF6" s="33">
        <f t="shared" ref="BF6:BN6" si="7">IF(BF7="",NA(),BF7)</f>
        <v>1556.35</v>
      </c>
      <c r="BG6" s="33">
        <f t="shared" si="7"/>
        <v>3318.32</v>
      </c>
      <c r="BH6" s="33">
        <f t="shared" si="7"/>
        <v>2696.61</v>
      </c>
      <c r="BI6" s="33">
        <f t="shared" si="7"/>
        <v>2446.63</v>
      </c>
      <c r="BJ6" s="33">
        <f t="shared" si="7"/>
        <v>1882.66</v>
      </c>
      <c r="BK6" s="33">
        <f t="shared" si="7"/>
        <v>1749.66</v>
      </c>
      <c r="BL6" s="33">
        <f t="shared" si="7"/>
        <v>1791.46</v>
      </c>
      <c r="BM6" s="33">
        <f t="shared" si="7"/>
        <v>1826.49</v>
      </c>
      <c r="BN6" s="33">
        <f t="shared" si="7"/>
        <v>1696.96</v>
      </c>
      <c r="BO6" s="32" t="str">
        <f>IF(BO7="","",IF(BO7="-","【-】","【"&amp;SUBSTITUTE(TEXT(BO7,"#,##0.00"),"-","△")&amp;"】"))</f>
        <v>【776.35】</v>
      </c>
      <c r="BP6" s="33">
        <f>IF(BP7="",NA(),BP7)</f>
        <v>46.72</v>
      </c>
      <c r="BQ6" s="33">
        <f t="shared" ref="BQ6:BY6" si="8">IF(BQ7="",NA(),BQ7)</f>
        <v>48.33</v>
      </c>
      <c r="BR6" s="33">
        <f t="shared" si="8"/>
        <v>60.16</v>
      </c>
      <c r="BS6" s="33">
        <f t="shared" si="8"/>
        <v>54.62</v>
      </c>
      <c r="BT6" s="33">
        <f t="shared" si="8"/>
        <v>62.57</v>
      </c>
      <c r="BU6" s="33">
        <f t="shared" si="8"/>
        <v>54.67</v>
      </c>
      <c r="BV6" s="33">
        <f t="shared" si="8"/>
        <v>54.46</v>
      </c>
      <c r="BW6" s="33">
        <f t="shared" si="8"/>
        <v>51.28</v>
      </c>
      <c r="BX6" s="33">
        <f t="shared" si="8"/>
        <v>48</v>
      </c>
      <c r="BY6" s="33">
        <f t="shared" si="8"/>
        <v>47.23</v>
      </c>
      <c r="BZ6" s="32" t="str">
        <f>IF(BZ7="","",IF(BZ7="-","【-】","【"&amp;SUBSTITUTE(TEXT(BZ7,"#,##0.00"),"-","△")&amp;"】"))</f>
        <v>【96.57】</v>
      </c>
      <c r="CA6" s="33">
        <f>IF(CA7="",NA(),CA7)</f>
        <v>322.05</v>
      </c>
      <c r="CB6" s="33">
        <f t="shared" ref="CB6:CJ6" si="9">IF(CB7="",NA(),CB7)</f>
        <v>311.56</v>
      </c>
      <c r="CC6" s="33">
        <f t="shared" si="9"/>
        <v>250.12</v>
      </c>
      <c r="CD6" s="33">
        <f t="shared" si="9"/>
        <v>275.23</v>
      </c>
      <c r="CE6" s="33">
        <f t="shared" si="9"/>
        <v>241.1</v>
      </c>
      <c r="CF6" s="33">
        <f t="shared" si="9"/>
        <v>290.26</v>
      </c>
      <c r="CG6" s="33">
        <f t="shared" si="9"/>
        <v>293.08999999999997</v>
      </c>
      <c r="CH6" s="33">
        <f t="shared" si="9"/>
        <v>311.81</v>
      </c>
      <c r="CI6" s="33">
        <f t="shared" si="9"/>
        <v>334.37</v>
      </c>
      <c r="CJ6" s="33">
        <f t="shared" si="9"/>
        <v>351.41</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39.770000000000003</v>
      </c>
      <c r="CR6" s="33">
        <f t="shared" si="10"/>
        <v>38.950000000000003</v>
      </c>
      <c r="CS6" s="33">
        <f t="shared" si="10"/>
        <v>41.95</v>
      </c>
      <c r="CT6" s="33">
        <f t="shared" si="10"/>
        <v>40.71</v>
      </c>
      <c r="CU6" s="33">
        <f t="shared" si="10"/>
        <v>43.53</v>
      </c>
      <c r="CV6" s="32" t="str">
        <f>IF(CV7="","",IF(CV7="-","【-】","【"&amp;SUBSTITUTE(TEXT(CV7,"#,##0.00"),"-","△")&amp;"】"))</f>
        <v>【60.35】</v>
      </c>
      <c r="CW6" s="33">
        <f>IF(CW7="",NA(),CW7)</f>
        <v>70.900000000000006</v>
      </c>
      <c r="CX6" s="33">
        <f t="shared" ref="CX6:DF6" si="11">IF(CX7="",NA(),CX7)</f>
        <v>72.400000000000006</v>
      </c>
      <c r="CY6" s="33">
        <f t="shared" si="11"/>
        <v>72.709999999999994</v>
      </c>
      <c r="CZ6" s="33">
        <f t="shared" si="11"/>
        <v>72.73</v>
      </c>
      <c r="DA6" s="33">
        <f t="shared" si="11"/>
        <v>70.27</v>
      </c>
      <c r="DB6" s="33">
        <f t="shared" si="11"/>
        <v>65.66</v>
      </c>
      <c r="DC6" s="33">
        <f t="shared" si="11"/>
        <v>65.599999999999994</v>
      </c>
      <c r="DD6" s="33">
        <f t="shared" si="11"/>
        <v>64.459999999999994</v>
      </c>
      <c r="DE6" s="33">
        <f t="shared" si="11"/>
        <v>63.45</v>
      </c>
      <c r="DF6" s="33">
        <f t="shared" si="11"/>
        <v>64.14</v>
      </c>
      <c r="DG6" s="32" t="str">
        <f>IF(DG7="","",IF(DG7="-","【-】","【"&amp;SUBSTITUTE(TEXT(DG7,"#,##0.00"),"-","△")&amp;"】"))</f>
        <v>【94.57】</v>
      </c>
      <c r="DH6" s="33">
        <f>IF(DH7="",NA(),DH7)</f>
        <v>1.1299999999999999</v>
      </c>
      <c r="DI6" s="33">
        <f t="shared" ref="DI6:DQ6" si="12">IF(DI7="",NA(),DI7)</f>
        <v>2.2200000000000002</v>
      </c>
      <c r="DJ6" s="33">
        <f t="shared" si="12"/>
        <v>3.17</v>
      </c>
      <c r="DK6" s="33">
        <f t="shared" si="12"/>
        <v>4.07</v>
      </c>
      <c r="DL6" s="33">
        <f t="shared" si="12"/>
        <v>7.77</v>
      </c>
      <c r="DM6" s="33">
        <f t="shared" si="12"/>
        <v>8.84</v>
      </c>
      <c r="DN6" s="33">
        <f t="shared" si="12"/>
        <v>10.039999999999999</v>
      </c>
      <c r="DO6" s="33">
        <f t="shared" si="12"/>
        <v>6.22</v>
      </c>
      <c r="DP6" s="33">
        <f t="shared" si="12"/>
        <v>7.52</v>
      </c>
      <c r="DQ6" s="33">
        <f t="shared" si="12"/>
        <v>16.43</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【4.35】</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0.14000000000000001</v>
      </c>
      <c r="EL6" s="32">
        <f t="shared" si="14"/>
        <v>0</v>
      </c>
      <c r="EM6" s="33">
        <f t="shared" si="14"/>
        <v>0.17</v>
      </c>
      <c r="EN6" s="32" t="str">
        <f>IF(EN7="","",IF(EN7="-","【-】","【"&amp;SUBSTITUTE(TEXT(EN7,"#,##0.00"),"-","△")&amp;"】"))</f>
        <v>【0.17】</v>
      </c>
    </row>
    <row r="7" spans="1:147" s="34" customFormat="1">
      <c r="A7" s="26"/>
      <c r="B7" s="35">
        <v>2014</v>
      </c>
      <c r="C7" s="35">
        <v>334456</v>
      </c>
      <c r="D7" s="35">
        <v>46</v>
      </c>
      <c r="E7" s="35">
        <v>17</v>
      </c>
      <c r="F7" s="35">
        <v>1</v>
      </c>
      <c r="G7" s="35">
        <v>0</v>
      </c>
      <c r="H7" s="35" t="s">
        <v>96</v>
      </c>
      <c r="I7" s="35" t="s">
        <v>97</v>
      </c>
      <c r="J7" s="35" t="s">
        <v>98</v>
      </c>
      <c r="K7" s="35" t="s">
        <v>99</v>
      </c>
      <c r="L7" s="35" t="s">
        <v>100</v>
      </c>
      <c r="M7" s="36" t="s">
        <v>101</v>
      </c>
      <c r="N7" s="36">
        <v>47.8</v>
      </c>
      <c r="O7" s="36">
        <v>55.52</v>
      </c>
      <c r="P7" s="36">
        <v>103.49</v>
      </c>
      <c r="Q7" s="36">
        <v>3240</v>
      </c>
      <c r="R7" s="36">
        <v>11139</v>
      </c>
      <c r="S7" s="36">
        <v>12.23</v>
      </c>
      <c r="T7" s="36">
        <v>910.79</v>
      </c>
      <c r="U7" s="36">
        <v>6166</v>
      </c>
      <c r="V7" s="36">
        <v>2.73</v>
      </c>
      <c r="W7" s="36">
        <v>2258.61</v>
      </c>
      <c r="X7" s="36">
        <v>108.7</v>
      </c>
      <c r="Y7" s="36">
        <v>100.95</v>
      </c>
      <c r="Z7" s="36">
        <v>102.4</v>
      </c>
      <c r="AA7" s="36">
        <v>103.44</v>
      </c>
      <c r="AB7" s="36">
        <v>109.38</v>
      </c>
      <c r="AC7" s="36">
        <v>89.52</v>
      </c>
      <c r="AD7" s="36">
        <v>89.81</v>
      </c>
      <c r="AE7" s="36">
        <v>88.19</v>
      </c>
      <c r="AF7" s="36">
        <v>91.36</v>
      </c>
      <c r="AG7" s="36">
        <v>104.24</v>
      </c>
      <c r="AH7" s="36">
        <v>107.74</v>
      </c>
      <c r="AI7" s="36">
        <v>0</v>
      </c>
      <c r="AJ7" s="36">
        <v>0</v>
      </c>
      <c r="AK7" s="36">
        <v>0</v>
      </c>
      <c r="AL7" s="36">
        <v>0</v>
      </c>
      <c r="AM7" s="36">
        <v>0</v>
      </c>
      <c r="AN7" s="36">
        <v>220.57</v>
      </c>
      <c r="AO7" s="36">
        <v>244.92</v>
      </c>
      <c r="AP7" s="36">
        <v>261.73</v>
      </c>
      <c r="AQ7" s="36">
        <v>285.58</v>
      </c>
      <c r="AR7" s="36">
        <v>152.88999999999999</v>
      </c>
      <c r="AS7" s="36">
        <v>4.71</v>
      </c>
      <c r="AT7" s="36">
        <v>462.37</v>
      </c>
      <c r="AU7" s="36">
        <v>370.69</v>
      </c>
      <c r="AV7" s="36">
        <v>373.17</v>
      </c>
      <c r="AW7" s="36">
        <v>578.82000000000005</v>
      </c>
      <c r="AX7" s="36">
        <v>134.47999999999999</v>
      </c>
      <c r="AY7" s="36">
        <v>637.20000000000005</v>
      </c>
      <c r="AZ7" s="36">
        <v>483.94</v>
      </c>
      <c r="BA7" s="36">
        <v>392.92</v>
      </c>
      <c r="BB7" s="36">
        <v>519.04</v>
      </c>
      <c r="BC7" s="36">
        <v>99.09</v>
      </c>
      <c r="BD7" s="36">
        <v>56.46</v>
      </c>
      <c r="BE7" s="36">
        <v>838.48</v>
      </c>
      <c r="BF7" s="36">
        <v>1556.35</v>
      </c>
      <c r="BG7" s="36">
        <v>3318.32</v>
      </c>
      <c r="BH7" s="36">
        <v>2696.61</v>
      </c>
      <c r="BI7" s="36">
        <v>2446.63</v>
      </c>
      <c r="BJ7" s="36">
        <v>1882.66</v>
      </c>
      <c r="BK7" s="36">
        <v>1749.66</v>
      </c>
      <c r="BL7" s="36">
        <v>1791.46</v>
      </c>
      <c r="BM7" s="36">
        <v>1826.49</v>
      </c>
      <c r="BN7" s="36">
        <v>1696.96</v>
      </c>
      <c r="BO7" s="36">
        <v>776.35</v>
      </c>
      <c r="BP7" s="36">
        <v>46.72</v>
      </c>
      <c r="BQ7" s="36">
        <v>48.33</v>
      </c>
      <c r="BR7" s="36">
        <v>60.16</v>
      </c>
      <c r="BS7" s="36">
        <v>54.62</v>
      </c>
      <c r="BT7" s="36">
        <v>62.57</v>
      </c>
      <c r="BU7" s="36">
        <v>54.67</v>
      </c>
      <c r="BV7" s="36">
        <v>54.46</v>
      </c>
      <c r="BW7" s="36">
        <v>51.28</v>
      </c>
      <c r="BX7" s="36">
        <v>48</v>
      </c>
      <c r="BY7" s="36">
        <v>47.23</v>
      </c>
      <c r="BZ7" s="36">
        <v>96.57</v>
      </c>
      <c r="CA7" s="36">
        <v>322.05</v>
      </c>
      <c r="CB7" s="36">
        <v>311.56</v>
      </c>
      <c r="CC7" s="36">
        <v>250.12</v>
      </c>
      <c r="CD7" s="36">
        <v>275.23</v>
      </c>
      <c r="CE7" s="36">
        <v>241.1</v>
      </c>
      <c r="CF7" s="36">
        <v>290.26</v>
      </c>
      <c r="CG7" s="36">
        <v>293.08999999999997</v>
      </c>
      <c r="CH7" s="36">
        <v>311.81</v>
      </c>
      <c r="CI7" s="36">
        <v>334.37</v>
      </c>
      <c r="CJ7" s="36">
        <v>351.41</v>
      </c>
      <c r="CK7" s="36">
        <v>142.28</v>
      </c>
      <c r="CL7" s="36" t="s">
        <v>101</v>
      </c>
      <c r="CM7" s="36" t="s">
        <v>101</v>
      </c>
      <c r="CN7" s="36" t="s">
        <v>101</v>
      </c>
      <c r="CO7" s="36" t="s">
        <v>101</v>
      </c>
      <c r="CP7" s="36" t="s">
        <v>101</v>
      </c>
      <c r="CQ7" s="36">
        <v>39.770000000000003</v>
      </c>
      <c r="CR7" s="36">
        <v>38.950000000000003</v>
      </c>
      <c r="CS7" s="36">
        <v>41.95</v>
      </c>
      <c r="CT7" s="36">
        <v>40.71</v>
      </c>
      <c r="CU7" s="36">
        <v>43.53</v>
      </c>
      <c r="CV7" s="36">
        <v>60.35</v>
      </c>
      <c r="CW7" s="36">
        <v>70.900000000000006</v>
      </c>
      <c r="CX7" s="36">
        <v>72.400000000000006</v>
      </c>
      <c r="CY7" s="36">
        <v>72.709999999999994</v>
      </c>
      <c r="CZ7" s="36">
        <v>72.73</v>
      </c>
      <c r="DA7" s="36">
        <v>70.27</v>
      </c>
      <c r="DB7" s="36">
        <v>65.66</v>
      </c>
      <c r="DC7" s="36">
        <v>65.599999999999994</v>
      </c>
      <c r="DD7" s="36">
        <v>64.459999999999994</v>
      </c>
      <c r="DE7" s="36">
        <v>63.45</v>
      </c>
      <c r="DF7" s="36">
        <v>64.14</v>
      </c>
      <c r="DG7" s="36">
        <v>94.57</v>
      </c>
      <c r="DH7" s="36">
        <v>1.1299999999999999</v>
      </c>
      <c r="DI7" s="36">
        <v>2.2200000000000002</v>
      </c>
      <c r="DJ7" s="36">
        <v>3.17</v>
      </c>
      <c r="DK7" s="36">
        <v>4.07</v>
      </c>
      <c r="DL7" s="36">
        <v>7.77</v>
      </c>
      <c r="DM7" s="36">
        <v>8.84</v>
      </c>
      <c r="DN7" s="36">
        <v>10.039999999999999</v>
      </c>
      <c r="DO7" s="36">
        <v>6.22</v>
      </c>
      <c r="DP7" s="36">
        <v>7.52</v>
      </c>
      <c r="DQ7" s="36">
        <v>16.43</v>
      </c>
      <c r="DR7" s="36">
        <v>36.270000000000003</v>
      </c>
      <c r="DS7" s="36">
        <v>0</v>
      </c>
      <c r="DT7" s="36">
        <v>0</v>
      </c>
      <c r="DU7" s="36">
        <v>0</v>
      </c>
      <c r="DV7" s="36">
        <v>0</v>
      </c>
      <c r="DW7" s="36">
        <v>0</v>
      </c>
      <c r="DX7" s="36">
        <v>0</v>
      </c>
      <c r="DY7" s="36">
        <v>0</v>
      </c>
      <c r="DZ7" s="36">
        <v>0</v>
      </c>
      <c r="EA7" s="36">
        <v>0</v>
      </c>
      <c r="EB7" s="36">
        <v>0</v>
      </c>
      <c r="EC7" s="36">
        <v>4.3499999999999996</v>
      </c>
      <c r="ED7" s="36">
        <v>0</v>
      </c>
      <c r="EE7" s="36">
        <v>0</v>
      </c>
      <c r="EF7" s="36">
        <v>0</v>
      </c>
      <c r="EG7" s="36">
        <v>0</v>
      </c>
      <c r="EH7" s="36">
        <v>0</v>
      </c>
      <c r="EI7" s="36">
        <v>0.14000000000000001</v>
      </c>
      <c r="EJ7" s="36">
        <v>0.18</v>
      </c>
      <c r="EK7" s="36">
        <v>0.14000000000000001</v>
      </c>
      <c r="EL7" s="36">
        <v>0</v>
      </c>
      <c r="EM7" s="36">
        <v>0.17</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2016-02-03T07:45:08Z</dcterms:created>
  <dcterms:modified xsi:type="dcterms:W3CDTF">2016-02-10T11:18:51Z</dcterms:modified>
  <cp:category/>
</cp:coreProperties>
</file>