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CL144\Downloads\080316〆 令和６年度財政状況資料集の作成及び提出について\提出\"/>
    </mc:Choice>
  </mc:AlternateContent>
  <xr:revisionPtr revIDLastSave="0" documentId="13_ncr:1_{9D9549B1-BFD1-4954-83A4-9537095853C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W35" i="10"/>
  <c r="BW36" i="10" s="1"/>
  <c r="BE35" i="10"/>
  <c r="BW34" i="10"/>
  <c r="BE34" i="10"/>
  <c r="C34" i="10"/>
  <c r="BW37" i="10" l="1"/>
  <c r="BW38" i="10" s="1"/>
  <c r="BW39" i="10" s="1"/>
  <c r="BW40" i="10" s="1"/>
  <c r="BW41" i="10" s="1"/>
  <c r="BW42" i="10" s="1"/>
  <c r="BW43"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U34" i="10"/>
  <c r="U35" i="10" s="1"/>
  <c r="U36" i="10" s="1"/>
  <c r="U37" i="10" s="1"/>
</calcChain>
</file>

<file path=xl/sharedStrings.xml><?xml version="1.0" encoding="utf-8"?>
<sst xmlns="http://schemas.openxmlformats.org/spreadsheetml/2006/main" count="1130" uniqueCount="574">
  <si>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</si>
  <si>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</si>
  <si>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</si>
  <si>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</si>
  <si>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</si>
  <si>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</si>
  <si>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</si>
  <si>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</si>
  <si>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</si>
  <si>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</si>
  <si>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</si>
  <si>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</si>
  <si>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</si>
  <si>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</si>
  <si>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</si>
  <si>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</si>
  <si>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</si>
  <si>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</si>
  <si>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</si>
  <si>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</si>
  <si>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</si>
  <si>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</si>
  <si>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</si>
  <si>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</si>
  <si>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</si>
  <si>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</si>
  <si>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</si>
  <si>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</si>
  <si>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</si>
  <si>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</si>
  <si>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</si>
  <si>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</si>
  <si>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</si>
  <si>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</si>
  <si>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</si>
  <si>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</si>
  <si>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</si>
  <si>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</si>
  <si>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</si>
  <si>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</si>
  <si>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</si>
  <si>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</si>
  <si>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</si>
  <si>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</si>
  <si>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</si>
  <si>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</si>
  <si>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</si>
  <si>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</si>
  <si>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</si>
  <si>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</si>
  <si>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</si>
  <si>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</si>
  <si>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</si>
  <si>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</si>
  <si>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</si>
  <si>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</si>
  <si>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</si>
  <si>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</si>
  <si>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</si>
  <si>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</si>
  <si>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</si>
  <si>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</si>
  <si>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</si>
  <si>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</si>
  <si>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</si>
  <si>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</si>
  <si>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</si>
  <si>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</si>
  <si>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</si>
  <si>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</si>
  <si>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</si>
  <si>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</si>
  <si>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</si>
  <si>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</si>
  <si>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</si>
  <si>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</si>
  <si>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</si>
  <si>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</si>
  <si>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</si>
  <si>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</si>
  <si>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</si>
  <si>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</si>
  <si>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</si>
  <si>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</si>
  <si>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</si>
  <si>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</si>
  <si>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</si>
  <si>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</si>
  <si>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</si>
  <si>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</si>
  <si>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</si>
  <si>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</si>
  <si>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</si>
  <si>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</si>
  <si>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里庄町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</si>
  <si>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</si>
  <si>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</si>
  <si>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</si>
  <si>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</si>
  <si>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</si>
  <si>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</si>
  <si>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</si>
  <si>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</si>
  <si>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</si>
  <si>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</si>
  <si>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</si>
  <si>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</si>
  <si>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</si>
  <si>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</si>
  <si>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</si>
  <si>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</si>
  <si>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</si>
  <si>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</si>
  <si>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</si>
  <si>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</si>
  <si>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</si>
  <si>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</si>
  <si>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</si>
  <si>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</si>
  <si>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</si>
  <si>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</si>
  <si>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</si>
  <si>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</si>
  <si>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</si>
  <si>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</si>
  <si>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</si>
  <si>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</si>
  <si>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</si>
  <si>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</si>
  <si>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</si>
  <si>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</si>
  <si>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</si>
  <si>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</si>
  <si>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</si>
  <si>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</si>
  <si>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</si>
  <si>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</si>
  <si>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</si>
  <si>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</si>
  <si>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</si>
  <si>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</si>
  <si>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</si>
  <si>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</si>
  <si>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</si>
  <si>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</si>
  <si>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</si>
  <si>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</si>
  <si>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</si>
  <si>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</si>
  <si>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</si>
  <si>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</si>
  <si>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</si>
  <si>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</si>
  <si>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</si>
  <si>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</si>
  <si>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</si>
  <si>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</si>
  <si>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</si>
  <si>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</si>
  <si>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</si>
  <si>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</si>
  <si>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</si>
  <si>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</si>
  <si>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</si>
  <si>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</si>
  <si>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</si>
  <si>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</si>
  <si>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</si>
  <si>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</si>
  <si>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</si>
  <si>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</si>
  <si>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</si>
  <si>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</si>
  <si>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</si>
  <si>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</si>
  <si>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</si>
  <si>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</si>
  <si>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</si>
  <si>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</si>
  <si>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</si>
  <si>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</si>
  <si>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</si>
  <si>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</si>
  <si>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</si>
  <si>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</si>
  <si>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</si>
  <si>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</si>
  <si>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</si>
  <si>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</si>
  <si>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</si>
  <si>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</si>
  <si>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</si>
  <si>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</si>
  <si>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</si>
  <si>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</si>
  <si>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</si>
  <si>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</si>
  <si>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</si>
  <si>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</si>
  <si>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</si>
  <si>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</si>
  <si>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</si>
  <si>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</si>
  <si>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岡山県里庄町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</si>
  <si>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</si>
  <si>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</si>
  <si>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</si>
  <si>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</si>
  <si>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</si>
  <si>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</si>
  <si>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</si>
  <si>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</si>
  <si>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</si>
  <si>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</si>
  <si>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</si>
  <si>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</si>
  <si>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</si>
  <si>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</si>
  <si>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</si>
  <si>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</si>
  <si>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</si>
  <si>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</si>
  <si>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</si>
  <si>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</si>
  <si>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</si>
  <si>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</si>
  <si>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</si>
  <si>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</si>
  <si>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</si>
  <si>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</si>
  <si>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</si>
  <si>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</si>
  <si>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</si>
  <si>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</si>
  <si>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</si>
  <si>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</si>
  <si>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</si>
  <si>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</si>
  <si>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</si>
  <si>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</si>
  <si>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</si>
  <si>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</si>
  <si>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</si>
  <si>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</si>
  <si>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</si>
  <si>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</si>
  <si>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</si>
  <si>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</si>
  <si>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</si>
  <si>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</si>
  <si>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</si>
  <si>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</si>
  <si>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</si>
  <si>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</si>
  <si>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</si>
  <si>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</si>
  <si>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</si>
  <si>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</si>
  <si>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</si>
  <si>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</si>
  <si>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</si>
  <si>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</si>
  <si>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</si>
  <si>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</si>
  <si>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</si>
  <si>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</si>
  <si>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</si>
  <si>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</si>
  <si>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</si>
  <si>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</si>
  <si>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</si>
  <si>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</si>
  <si>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</si>
  <si>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</si>
  <si>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</si>
  <si>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</si>
  <si>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</si>
  <si>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</si>
  <si>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</si>
  <si>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</si>
  <si>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</si>
  <si>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</si>
  <si>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</si>
  <si>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</si>
  <si>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</si>
  <si>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</si>
  <si>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</si>
  <si>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</si>
  <si>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</si>
  <si>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</si>
  <si>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</si>
  <si>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</si>
  <si>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</si>
  <si>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</si>
  <si>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</si>
  <si>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</si>
  <si>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</si>
  <si>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</si>
  <si>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</si>
  <si>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</si>
  <si>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</si>
  <si>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</si>
  <si>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</si>
  <si>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</si>
  <si>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</si>
  <si>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</si>
  <si>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</si>
  <si>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</si>
  <si>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</si>
  <si>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</si>
  <si>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</si>
  <si>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</si>
  <si>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</si>
  <si>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</si>
  <si>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</si>
  <si>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</si>
  <si>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</si>
  <si>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</si>
  <si>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</si>
  <si>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</si>
  <si>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</si>
  <si>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</si>
  <si>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</si>
  <si>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</si>
  <si>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</si>
  <si>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</si>
  <si>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</si>
  <si>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</si>
  <si>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</si>
  <si>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</si>
  <si>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</si>
  <si>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</si>
  <si>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</si>
  <si>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</si>
  <si>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</si>
  <si>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</si>
  <si>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</si>
  <si>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</si>
  <si>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</si>
  <si>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</si>
  <si>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</si>
  <si>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</si>
  <si>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</si>
  <si>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</si>
  <si>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</si>
  <si>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</si>
  <si>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</si>
  <si>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</si>
  <si>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</si>
  <si>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</si>
  <si>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</si>
  <si>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</si>
  <si>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</si>
  <si>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</si>
  <si>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岡山県里庄町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</si>
  <si>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</si>
  <si>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</si>
  <si>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</si>
  <si>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</si>
  <si>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</si>
  <si>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</si>
  <si>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</si>
  <si>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</si>
  <si>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</si>
  <si>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</si>
  <si>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</si>
  <si>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</si>
  <si>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</si>
  <si>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</si>
  <si>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</si>
  <si>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</si>
  <si>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</si>
  <si>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</si>
  <si>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</si>
  <si>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</si>
  <si>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里庄町育英奨学資金給与特別会計</t>
    <phoneticPr fontId="5"/>
  </si>
  <si>
    <t>里庄町営墓地特別会計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</si>
  <si>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</si>
  <si>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</si>
  <si>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</si>
  <si>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</si>
  <si>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</si>
  <si>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</si>
  <si>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</si>
  <si>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</si>
  <si>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</si>
  <si>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</si>
  <si>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</si>
  <si>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</si>
  <si>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</si>
  <si>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里庄町国民健康保険特別会計</t>
    <phoneticPr fontId="5"/>
  </si>
  <si>
    <t>里庄町介護保険特別会計</t>
    <phoneticPr fontId="5"/>
  </si>
  <si>
    <t>里庄町後期高齢者医療特別会計</t>
    <phoneticPr fontId="5"/>
  </si>
  <si>
    <t>里庄町介護老人保健施設特別会計</t>
    <phoneticPr fontId="5"/>
  </si>
  <si>
    <t>里庄町水道事業会計</t>
    <phoneticPr fontId="5"/>
  </si>
  <si>
    <t>法適用企業</t>
    <phoneticPr fontId="5"/>
  </si>
  <si>
    <t>里庄町公共下水道事業会計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</si>
  <si>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</si>
  <si>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</si>
  <si>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</si>
  <si>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</si>
  <si>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</si>
  <si>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</si>
  <si>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</si>
  <si>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</si>
  <si>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</si>
  <si>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</si>
  <si>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</si>
  <si>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</si>
  <si>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</si>
  <si>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</si>
  <si>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</si>
  <si>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</si>
  <si>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</si>
  <si>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</si>
  <si>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</si>
  <si>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</si>
  <si>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</si>
  <si>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</si>
  <si>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</si>
  <si>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</si>
  <si>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</si>
  <si>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</si>
  <si>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</si>
  <si>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</si>
  <si>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</si>
  <si>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</si>
  <si>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</si>
  <si>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</si>
  <si>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</si>
  <si>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</si>
  <si>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</si>
  <si>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</si>
  <si>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</si>
  <si>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</si>
  <si>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</si>
  <si>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</si>
  <si>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</si>
  <si>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</si>
  <si>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</si>
  <si>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</si>
  <si>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</si>
  <si>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</si>
  <si>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</si>
  <si>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</si>
  <si>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</si>
  <si>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</si>
  <si>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</si>
  <si>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</si>
  <si>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</si>
  <si>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</si>
  <si>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</si>
  <si>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</si>
  <si>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</si>
  <si>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</si>
  <si>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</si>
  <si>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</si>
  <si>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</si>
  <si>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</si>
  <si>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</si>
  <si>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</si>
  <si>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</si>
  <si>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</si>
  <si>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</si>
  <si>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</si>
  <si>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</si>
  <si>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</si>
  <si>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</si>
  <si>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</si>
  <si>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</si>
  <si>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</si>
  <si>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</si>
  <si>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</si>
  <si>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</si>
  <si>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</si>
  <si>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</si>
  <si>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</si>
  <si>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</si>
  <si>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</si>
  <si>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</si>
  <si>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</si>
  <si>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</si>
  <si>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</si>
  <si>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</si>
  <si>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</si>
  <si>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</si>
  <si>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</si>
  <si>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</si>
  <si>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</si>
  <si>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</si>
  <si>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</si>
  <si>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</si>
  <si>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</si>
  <si>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</si>
  <si>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</si>
  <si>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</si>
  <si>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</si>
  <si>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</si>
  <si>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</si>
  <si>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</si>
  <si>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</si>
  <si>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</si>
  <si>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</si>
  <si>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</si>
  <si>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</si>
  <si>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</si>
  <si>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</si>
  <si>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</si>
  <si>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</si>
  <si>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</si>
  <si>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</si>
  <si>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</si>
  <si>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</si>
  <si>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</si>
  <si>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</si>
  <si>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</si>
  <si>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</si>
  <si>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</si>
  <si>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</si>
  <si>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</si>
  <si>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</si>
  <si>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</si>
  <si>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</si>
  <si>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</si>
  <si>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</si>
  <si>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</si>
  <si>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</si>
  <si>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</si>
  <si>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</si>
  <si>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</si>
  <si>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</si>
  <si>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</si>
  <si>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1.62</t>
  </si>
  <si>
    <t>里庄町公共下水道事業会計</t>
  </si>
  <si>
    <t>一般会計</t>
  </si>
  <si>
    <t>里庄町水道事業会計</t>
  </si>
  <si>
    <t>里庄町介護保険特別会計</t>
  </si>
  <si>
    <t>里庄町介護老人保健施設特別会計</t>
  </si>
  <si>
    <t>里庄町国民健康保険特別会計</t>
  </si>
  <si>
    <t>里庄町営墓地特別会計</t>
  </si>
  <si>
    <t>里庄町後期高齢者医療特別会計</t>
  </si>
  <si>
    <t>その他会計（赤字）</t>
  </si>
  <si>
    <t>その他会計（黒字）</t>
  </si>
  <si>
    <t>R02</t>
    <phoneticPr fontId="5"/>
  </si>
  <si>
    <t>R03</t>
    <phoneticPr fontId="5"/>
  </si>
  <si>
    <t>R04</t>
    <phoneticPr fontId="5"/>
  </si>
  <si>
    <t>R05</t>
    <phoneticPr fontId="5"/>
  </si>
  <si>
    <t>R06</t>
    <phoneticPr fontId="5"/>
  </si>
  <si>
    <t>科学振興仁科財団</t>
    <rPh sb="0" eb="2">
      <t>カガク</t>
    </rPh>
    <rPh sb="2" eb="4">
      <t>シンコウ</t>
    </rPh>
    <rPh sb="4" eb="6">
      <t>ニシナ</t>
    </rPh>
    <rPh sb="6" eb="8">
      <t>ザイダン</t>
    </rPh>
    <phoneticPr fontId="2"/>
  </si>
  <si>
    <t>里庄町土地開発公社</t>
    <rPh sb="0" eb="3">
      <t>サトショウチョウ</t>
    </rPh>
    <rPh sb="3" eb="5">
      <t>トチ</t>
    </rPh>
    <rPh sb="5" eb="7">
      <t>カイハツ</t>
    </rPh>
    <rPh sb="7" eb="9">
      <t>コウシャ</t>
    </rPh>
    <phoneticPr fontId="2"/>
  </si>
  <si>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</si>
  <si>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0" eb="3">
      <t>オカヤマケン</t>
    </rPh>
    <rPh sb="3" eb="6">
      <t>シチョウソン</t>
    </rPh>
    <rPh sb="6" eb="8">
      <t>ソウゴウ</t>
    </rPh>
    <rPh sb="8" eb="10">
      <t>ジム</t>
    </rPh>
    <rPh sb="10" eb="12">
      <t>クミアイ</t>
    </rPh>
    <phoneticPr fontId="2"/>
  </si>
  <si>
    <t>岡山県市町村総合事務組合（拠出金事業特別会計）</t>
    <rPh sb="0" eb="3">
      <t>オカヤマケン</t>
    </rPh>
    <rPh sb="3" eb="6">
      <t>シチョウソン</t>
    </rPh>
    <rPh sb="6" eb="8">
      <t>ソウゴウ</t>
    </rPh>
    <rPh sb="8" eb="10">
      <t>ジム</t>
    </rPh>
    <rPh sb="10" eb="12">
      <t>クミアイ</t>
    </rPh>
    <rPh sb="13" eb="16">
      <t>キョシュツキン</t>
    </rPh>
    <rPh sb="16" eb="18">
      <t>ジギョウ</t>
    </rPh>
    <rPh sb="18" eb="20">
      <t>トクベツ</t>
    </rPh>
    <phoneticPr fontId="2"/>
  </si>
  <si>
    <t>岡山県市町村税整理組合</t>
    <rPh sb="0" eb="3">
      <t>オカヤマケン</t>
    </rPh>
    <rPh sb="3" eb="6">
      <t>シチョウソン</t>
    </rPh>
    <rPh sb="6" eb="7">
      <t>ゼイ</t>
    </rPh>
    <rPh sb="7" eb="9">
      <t>セイリ</t>
    </rPh>
    <rPh sb="9" eb="11">
      <t>クミアイ</t>
    </rPh>
    <phoneticPr fontId="2"/>
  </si>
  <si>
    <t>岡山県西部環境整備施設組合</t>
    <rPh sb="0" eb="3">
      <t>オカヤマケン</t>
    </rPh>
    <rPh sb="3" eb="5">
      <t>セイブ</t>
    </rPh>
    <rPh sb="5" eb="7">
      <t>カンキョウ</t>
    </rPh>
    <rPh sb="7" eb="9">
      <t>セイビ</t>
    </rPh>
    <rPh sb="9" eb="11">
      <t>シセツ</t>
    </rPh>
    <rPh sb="11" eb="13">
      <t>クミアイ</t>
    </rPh>
    <phoneticPr fontId="2"/>
  </si>
  <si>
    <t>岡山県西部衛生施設組合</t>
    <rPh sb="0" eb="3">
      <t>オカヤマケン</t>
    </rPh>
    <rPh sb="3" eb="5">
      <t>セイブ</t>
    </rPh>
    <rPh sb="5" eb="7">
      <t>エイセイ</t>
    </rPh>
    <rPh sb="7" eb="9">
      <t>シセツ</t>
    </rPh>
    <rPh sb="9" eb="11">
      <t>クミアイ</t>
    </rPh>
    <phoneticPr fontId="2"/>
  </si>
  <si>
    <t>笠岡地区消防組合</t>
    <rPh sb="0" eb="2">
      <t>カサオカ</t>
    </rPh>
    <rPh sb="2" eb="4">
      <t>チク</t>
    </rPh>
    <rPh sb="4" eb="6">
      <t>ショウボウ</t>
    </rPh>
    <rPh sb="6" eb="8">
      <t>クミアイ</t>
    </rPh>
    <phoneticPr fontId="2"/>
  </si>
  <si>
    <t>岡山県西南水道企業団</t>
    <rPh sb="0" eb="3">
      <t>オカヤマケン</t>
    </rPh>
    <rPh sb="3" eb="5">
      <t>セイナン</t>
    </rPh>
    <rPh sb="5" eb="7">
      <t>スイドウ</t>
    </rPh>
    <rPh sb="7" eb="10">
      <t>キギョウダン</t>
    </rPh>
    <phoneticPr fontId="2"/>
  </si>
  <si>
    <t>備南競艇事業組合（一般会計）</t>
    <rPh sb="0" eb="2">
      <t>ビナン</t>
    </rPh>
    <rPh sb="2" eb="4">
      <t>キョウテイ</t>
    </rPh>
    <rPh sb="4" eb="6">
      <t>ジギョウ</t>
    </rPh>
    <rPh sb="6" eb="8">
      <t>クミアイ</t>
    </rPh>
    <phoneticPr fontId="2"/>
  </si>
  <si>
    <t>備南競艇事業組合競艇事業（特別会計）</t>
    <rPh sb="0" eb="2">
      <t>ビナン</t>
    </rPh>
    <rPh sb="2" eb="4">
      <t>キョウテイ</t>
    </rPh>
    <rPh sb="4" eb="6">
      <t>ジギョウ</t>
    </rPh>
    <rPh sb="6" eb="8">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</si>
  <si>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</si>
  <si>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phoneticPr fontId="2"/>
  </si>
  <si>
    <t>文化振興基金</t>
    <rPh sb="0" eb="6">
      <t>ブンカシンコウキキン</t>
    </rPh>
    <phoneticPr fontId="5"/>
  </si>
  <si>
    <t>いきいき里庄基金</t>
    <rPh sb="4" eb="6">
      <t>サトショウ</t>
    </rPh>
    <rPh sb="6" eb="8">
      <t>キキン</t>
    </rPh>
    <phoneticPr fontId="5"/>
  </si>
  <si>
    <t>スポーツ振興基金</t>
    <rPh sb="4" eb="8">
      <t>シンコウキキン</t>
    </rPh>
    <phoneticPr fontId="5"/>
  </si>
  <si>
    <t>開発基金</t>
    <rPh sb="0" eb="4">
      <t>カイハツキキン</t>
    </rPh>
    <phoneticPr fontId="5"/>
  </si>
  <si>
    <t>教育施設整備改修基金</t>
    <rPh sb="0" eb="2">
      <t>キョウイク</t>
    </rPh>
    <rPh sb="2" eb="4">
      <t>シセツ</t>
    </rPh>
    <rPh sb="4" eb="6">
      <t>セイビ</t>
    </rPh>
    <rPh sb="6" eb="8">
      <t>カイシュウ</t>
    </rPh>
    <rPh sb="8" eb="10">
      <t>キキン</t>
    </rPh>
    <phoneticPr fontId="5"/>
  </si>
  <si>
    <t>-</t>
    <phoneticPr fontId="2"/>
  </si>
  <si>
    <t>一般会計</t>
    <rPh sb="0" eb="4">
      <t>イッパンカイケイ</t>
    </rPh>
    <phoneticPr fontId="2"/>
  </si>
  <si>
    <t>貸付金特別会計</t>
    <rPh sb="0" eb="3">
      <t>カシツケキン</t>
    </rPh>
    <rPh sb="3" eb="7">
      <t>トクベツカイケイ</t>
    </rPh>
    <phoneticPr fontId="2"/>
  </si>
  <si>
    <t>拠出金事業特別会計</t>
    <rPh sb="0" eb="3">
      <t>キョシュツキン</t>
    </rPh>
    <rPh sb="3" eb="9">
      <t>ジギョウトクベツカイケイ</t>
    </rPh>
    <phoneticPr fontId="2"/>
  </si>
  <si>
    <t>法適用企業</t>
    <rPh sb="0" eb="3">
      <t>ホウテキヨウ</t>
    </rPh>
    <rPh sb="3" eb="5">
      <t>キギョウ</t>
    </rPh>
    <phoneticPr fontId="2"/>
  </si>
  <si>
    <t>特別会計</t>
    <rPh sb="0" eb="4">
      <t>トクベツカイケイ</t>
    </rPh>
    <phoneticPr fontId="2"/>
  </si>
  <si>
    <t>競艇事業特別会計</t>
    <rPh sb="0" eb="4">
      <t>キョウテイジギョウ</t>
    </rPh>
    <rPh sb="4" eb="8">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</si>
</sst>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F6A-41DB-8C42-8BF1883BBD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50925</c:v>
                </c:pt>
                <c:pt idx="1">
                  <c:v>33937</c:v>
                </c:pt>
                <c:pt idx="2">
                  <c:v>44248</c:v>
                </c:pt>
                <c:pt idx="3">
                  <c:v>43501</c:v>
                </c:pt>
                <c:pt idx="4">
                  <c:v>68810</c:v>
                </c:pt>
              </c:numCache>
            </c:numRef>
          </c:val>
          <c:smooth val="0"/>
          <c:extLst>
            <c:ext xmlns:c16="http://schemas.microsoft.com/office/drawing/2014/chart" uri="{C3380CC4-5D6E-409C-BE32-E72D297353CC}">
              <c16:uniqueId val="{00000001-7F6A-41DB-8C42-8BF1883BBD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c:v>
                </c:pt>
                <c:pt idx="1">
                  <c:v>11.8</c:v>
                </c:pt>
                <c:pt idx="2">
                  <c:v>14.58</c:v>
                </c:pt>
                <c:pt idx="3">
                  <c:v>8.25</c:v>
                </c:pt>
                <c:pt idx="4">
                  <c:v>9.83</c:v>
                </c:pt>
              </c:numCache>
            </c:numRef>
          </c:val>
          <c:extLst>
            <c:ext xmlns:c16="http://schemas.microsoft.com/office/drawing/2014/chart" uri="{C3380CC4-5D6E-409C-BE32-E72D297353CC}">
              <c16:uniqueId val="{00000000-587B-454C-94A2-EBC8210BDF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32.409999999999997</c:v>
                </c:pt>
                <c:pt idx="1">
                  <c:v>33.630000000000003</c:v>
                </c:pt>
                <c:pt idx="2">
                  <c:v>38.979999999999997</c:v>
                </c:pt>
                <c:pt idx="3">
                  <c:v>42.01</c:v>
                </c:pt>
                <c:pt idx="4">
                  <c:v>39.78</c:v>
                </c:pt>
              </c:numCache>
            </c:numRef>
          </c:val>
          <c:extLst>
            <c:ext xmlns:c16="http://schemas.microsoft.com/office/drawing/2014/chart" uri="{C3380CC4-5D6E-409C-BE32-E72D297353CC}">
              <c16:uniqueId val="{00000001-587B-454C-94A2-EBC8210BDF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7.78</c:v>
                </c:pt>
                <c:pt idx="2">
                  <c:v>7.48</c:v>
                </c:pt>
                <c:pt idx="3">
                  <c:v>-1.62</c:v>
                </c:pt>
                <c:pt idx="4">
                  <c:v>1.18</c:v>
                </c:pt>
              </c:numCache>
            </c:numRef>
          </c:val>
          <c:smooth val="0"/>
          <c:extLst>
            <c:ext xmlns:c16="http://schemas.microsoft.com/office/drawing/2014/chart" uri="{C3380CC4-5D6E-409C-BE32-E72D297353CC}">
              <c16:uniqueId val="{00000002-587B-454C-94A2-EBC8210BDF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F9B-470B-A5B8-E4CEAA28E5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9B-470B-A5B8-E4CEAA28E5CC}"/>
            </c:ext>
          </c:extLst>
        </c:ser>
        <c:ser>
          <c:idx val="2"/>
          <c:order val="2"/>
          <c:tx>
            <c:strRef>
              <c:f>データシート!$A$29</c:f>
              <c:strCache>
                <c:ptCount val="1"/>
                <c:pt idx="0">
                  <c:v>里庄町後期高齢者医療特別会計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9F9B-470B-A5B8-E4CEAA28E5CC}"/>
            </c:ext>
          </c:extLst>
        </c:ser>
        <c:ser>
          <c:idx val="3"/>
          <c:order val="3"/>
          <c:tx>
            <c:strRef>
              <c:f>データシート!$A$30</c:f>
              <c:strCache>
                <c:ptCount val="1"/>
                <c:pt idx="0">
                  <c:v>里庄町営墓地特別会計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0.05</c:v>
                </c:pt>
                <c:pt idx="6">
                  <c:v>#N/A</c:v>
                </c:pt>
                <c:pt idx="7">
                  <c:v>0.09</c:v>
                </c:pt>
                <c:pt idx="8">
                  <c:v>#N/A</c:v>
                </c:pt>
                <c:pt idx="9">
                  <c:v>0.08</c:v>
                </c:pt>
              </c:numCache>
            </c:numRef>
          </c:val>
          <c:extLst>
            <c:ext xmlns:c16="http://schemas.microsoft.com/office/drawing/2014/chart" uri="{C3380CC4-5D6E-409C-BE32-E72D297353CC}">
              <c16:uniqueId val="{00000003-9F9B-470B-A5B8-E4CEAA28E5CC}"/>
            </c:ext>
          </c:extLst>
        </c:ser>
        <c:ser>
          <c:idx val="4"/>
          <c:order val="4"/>
          <c:tx>
            <c:strRef>
              <c:f>データシート!$A$31</c:f>
              <c:strCache>
                <c:ptCount val="1"/>
                <c:pt idx="0">
                  <c:v>里庄町国民健康保険特別会計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0.84</c:v>
                </c:pt>
                <c:pt idx="4">
                  <c:v>#N/A</c:v>
                </c:pt>
                <c:pt idx="5">
                  <c:v>0.05</c:v>
                </c:pt>
                <c:pt idx="6">
                  <c:v>#N/A</c:v>
                </c:pt>
                <c:pt idx="7">
                  <c:v>0.16</c:v>
                </c:pt>
                <c:pt idx="8">
                  <c:v>#N/A</c:v>
                </c:pt>
                <c:pt idx="9">
                  <c:v>0.42</c:v>
                </c:pt>
              </c:numCache>
            </c:numRef>
          </c:val>
          <c:extLst>
            <c:ext xmlns:c16="http://schemas.microsoft.com/office/drawing/2014/chart" uri="{C3380CC4-5D6E-409C-BE32-E72D297353CC}">
              <c16:uniqueId val="{00000004-9F9B-470B-A5B8-E4CEAA28E5CC}"/>
            </c:ext>
          </c:extLst>
        </c:ser>
        <c:ser>
          <c:idx val="5"/>
          <c:order val="5"/>
          <c:tx>
            <c:strRef>
              <c:f>データシート!$A$32</c:f>
              <c:strCache>
                <c:ptCount val="1"/>
                <c:pt idx="0">
                  <c:v>里庄町介護老人保健施設特別会計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0.05</c:v>
                </c:pt>
                <c:pt idx="4">
                  <c:v>#N/A</c:v>
                </c:pt>
                <c:pt idx="5">
                  <c:v>0.08</c:v>
                </c:pt>
                <c:pt idx="6">
                  <c:v>#N/A</c:v>
                </c:pt>
                <c:pt idx="7">
                  <c:v>7.0000000000000007E-2</c:v>
                </c:pt>
                <c:pt idx="8">
                  <c:v>#N/A</c:v>
                </c:pt>
                <c:pt idx="9">
                  <c:v>0.76</c:v>
                </c:pt>
              </c:numCache>
            </c:numRef>
          </c:val>
          <c:extLst>
            <c:ext xmlns:c16="http://schemas.microsoft.com/office/drawing/2014/chart" uri="{C3380CC4-5D6E-409C-BE32-E72D297353CC}">
              <c16:uniqueId val="{00000005-9F9B-470B-A5B8-E4CEAA28E5CC}"/>
            </c:ext>
          </c:extLst>
        </c:ser>
        <c:ser>
          <c:idx val="6"/>
          <c:order val="6"/>
          <c:tx>
            <c:strRef>
              <c:f>データシート!$A$33</c:f>
              <c:strCache>
                <c:ptCount val="1"/>
                <c:pt idx="0">
                  <c:v>里庄町介護保険特別会計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0.89</c:v>
                </c:pt>
                <c:pt idx="4">
                  <c:v>#N/A</c:v>
                </c:pt>
                <c:pt idx="5">
                  <c:v>1.01</c:v>
                </c:pt>
                <c:pt idx="6">
                  <c:v>#N/A</c:v>
                </c:pt>
                <c:pt idx="7">
                  <c:v>1.08</c:v>
                </c:pt>
                <c:pt idx="8">
                  <c:v>#N/A</c:v>
                </c:pt>
                <c:pt idx="9">
                  <c:v>1.27</c:v>
                </c:pt>
              </c:numCache>
            </c:numRef>
          </c:val>
          <c:extLst>
            <c:ext xmlns:c16="http://schemas.microsoft.com/office/drawing/2014/chart" uri="{C3380CC4-5D6E-409C-BE32-E72D297353CC}">
              <c16:uniqueId val="{00000006-9F9B-470B-A5B8-E4CEAA28E5CC}"/>
            </c:ext>
          </c:extLst>
        </c:ser>
        <c:ser>
          <c:idx val="7"/>
          <c:order val="7"/>
          <c:tx>
            <c:strRef>
              <c:f>データシート!$A$34</c:f>
              <c:strCache>
                <c:ptCount val="1"/>
                <c:pt idx="0">
                  <c:v>里庄町水道事業会計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9.85</c:v>
                </c:pt>
                <c:pt idx="2">
                  <c:v>#N/A</c:v>
                </c:pt>
                <c:pt idx="3">
                  <c:v>9.16</c:v>
                </c:pt>
                <c:pt idx="4">
                  <c:v>#N/A</c:v>
                </c:pt>
                <c:pt idx="5">
                  <c:v>9.4</c:v>
                </c:pt>
                <c:pt idx="6">
                  <c:v>#N/A</c:v>
                </c:pt>
                <c:pt idx="7">
                  <c:v>8.35</c:v>
                </c:pt>
                <c:pt idx="8">
                  <c:v>#N/A</c:v>
                </c:pt>
                <c:pt idx="9">
                  <c:v>7.11</c:v>
                </c:pt>
              </c:numCache>
            </c:numRef>
          </c:val>
          <c:extLst>
            <c:ext xmlns:c16="http://schemas.microsoft.com/office/drawing/2014/chart" uri="{C3380CC4-5D6E-409C-BE32-E72D297353CC}">
              <c16:uniqueId val="{00000007-9F9B-470B-A5B8-E4CEAA28E5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7.82</c:v>
                </c:pt>
                <c:pt idx="2">
                  <c:v>#N/A</c:v>
                </c:pt>
                <c:pt idx="3">
                  <c:v>11.74</c:v>
                </c:pt>
                <c:pt idx="4">
                  <c:v>#N/A</c:v>
                </c:pt>
                <c:pt idx="5">
                  <c:v>14.52</c:v>
                </c:pt>
                <c:pt idx="6">
                  <c:v>#N/A</c:v>
                </c:pt>
                <c:pt idx="7">
                  <c:v>8.14</c:v>
                </c:pt>
                <c:pt idx="8">
                  <c:v>#N/A</c:v>
                </c:pt>
                <c:pt idx="9">
                  <c:v>9.73</c:v>
                </c:pt>
              </c:numCache>
            </c:numRef>
          </c:val>
          <c:extLst>
            <c:ext xmlns:c16="http://schemas.microsoft.com/office/drawing/2014/chart" uri="{C3380CC4-5D6E-409C-BE32-E72D297353CC}">
              <c16:uniqueId val="{00000008-9F9B-470B-A5B8-E4CEAA28E5CC}"/>
            </c:ext>
          </c:extLst>
        </c:ser>
        <c:ser>
          <c:idx val="9"/>
          <c:order val="9"/>
          <c:tx>
            <c:strRef>
              <c:f>データシート!$A$36</c:f>
              <c:strCache>
                <c:ptCount val="1"/>
                <c:pt idx="0">
                  <c:v>里庄町公共下水道事業会計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7.99</c:v>
                </c:pt>
                <c:pt idx="2">
                  <c:v>#N/A</c:v>
                </c:pt>
                <c:pt idx="3">
                  <c:v>8.23</c:v>
                </c:pt>
                <c:pt idx="4">
                  <c:v>#N/A</c:v>
                </c:pt>
                <c:pt idx="5">
                  <c:v>9.4700000000000006</c:v>
                </c:pt>
                <c:pt idx="6">
                  <c:v>#N/A</c:v>
                </c:pt>
                <c:pt idx="7">
                  <c:v>9.4</c:v>
                </c:pt>
                <c:pt idx="8">
                  <c:v>#N/A</c:v>
                </c:pt>
                <c:pt idx="9">
                  <c:v>10.59</c:v>
                </c:pt>
              </c:numCache>
            </c:numRef>
          </c:val>
          <c:extLst>
            <c:ext xmlns:c16="http://schemas.microsoft.com/office/drawing/2014/chart" uri="{C3380CC4-5D6E-409C-BE32-E72D297353CC}">
              <c16:uniqueId val="{00000009-9F9B-470B-A5B8-E4CEAA28E5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379</c:v>
                </c:pt>
                <c:pt idx="8">
                  <c:v>376</c:v>
                </c:pt>
                <c:pt idx="11">
                  <c:v>372</c:v>
                </c:pt>
                <c:pt idx="14">
                  <c:v>384</c:v>
                </c:pt>
              </c:numCache>
            </c:numRef>
          </c:val>
          <c:extLst>
            <c:ext xmlns:c16="http://schemas.microsoft.com/office/drawing/2014/chart" uri="{C3380CC4-5D6E-409C-BE32-E72D297353CC}">
              <c16:uniqueId val="{00000000-59F9-4784-9562-385859FB7B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F9-4784-9562-385859FB7B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F9-4784-9562-385859FB7B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45</c:v>
                </c:pt>
                <c:pt idx="6">
                  <c:v>45</c:v>
                </c:pt>
                <c:pt idx="9">
                  <c:v>40</c:v>
                </c:pt>
                <c:pt idx="12">
                  <c:v>25</c:v>
                </c:pt>
              </c:numCache>
            </c:numRef>
          </c:val>
          <c:extLst>
            <c:ext xmlns:c16="http://schemas.microsoft.com/office/drawing/2014/chart" uri="{C3380CC4-5D6E-409C-BE32-E72D297353CC}">
              <c16:uniqueId val="{00000003-59F9-4784-9562-385859FB7B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178</c:v>
                </c:pt>
                <c:pt idx="6">
                  <c:v>182</c:v>
                </c:pt>
                <c:pt idx="9">
                  <c:v>188</c:v>
                </c:pt>
                <c:pt idx="12">
                  <c:v>200</c:v>
                </c:pt>
              </c:numCache>
            </c:numRef>
          </c:val>
          <c:extLst>
            <c:ext xmlns:c16="http://schemas.microsoft.com/office/drawing/2014/chart" uri="{C3380CC4-5D6E-409C-BE32-E72D297353CC}">
              <c16:uniqueId val="{00000004-59F9-4784-9562-385859FB7B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F9-4784-9562-385859FB7B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F9-4784-9562-385859FB7B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c:v>
                </c:pt>
                <c:pt idx="3">
                  <c:v>350</c:v>
                </c:pt>
                <c:pt idx="6">
                  <c:v>374</c:v>
                </c:pt>
                <c:pt idx="9">
                  <c:v>388</c:v>
                </c:pt>
                <c:pt idx="12">
                  <c:v>398</c:v>
                </c:pt>
              </c:numCache>
            </c:numRef>
          </c:val>
          <c:extLst>
            <c:ext xmlns:c16="http://schemas.microsoft.com/office/drawing/2014/chart" uri="{C3380CC4-5D6E-409C-BE32-E72D297353CC}">
              <c16:uniqueId val="{00000007-59F9-4784-9562-385859FB7B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203</c:v>
                </c:pt>
                <c:pt idx="2">
                  <c:v>#N/A</c:v>
                </c:pt>
                <c:pt idx="3">
                  <c:v>#N/A</c:v>
                </c:pt>
                <c:pt idx="4">
                  <c:v>194</c:v>
                </c:pt>
                <c:pt idx="5">
                  <c:v>#N/A</c:v>
                </c:pt>
                <c:pt idx="6">
                  <c:v>#N/A</c:v>
                </c:pt>
                <c:pt idx="7">
                  <c:v>225</c:v>
                </c:pt>
                <c:pt idx="8">
                  <c:v>#N/A</c:v>
                </c:pt>
                <c:pt idx="9">
                  <c:v>#N/A</c:v>
                </c:pt>
                <c:pt idx="10">
                  <c:v>244</c:v>
                </c:pt>
                <c:pt idx="11">
                  <c:v>#N/A</c:v>
                </c:pt>
                <c:pt idx="12">
                  <c:v>#N/A</c:v>
                </c:pt>
                <c:pt idx="13">
                  <c:v>239</c:v>
                </c:pt>
                <c:pt idx="14">
                  <c:v>#N/A</c:v>
                </c:pt>
              </c:numCache>
            </c:numRef>
          </c:val>
          <c:smooth val="0"/>
          <c:extLst>
            <c:ext xmlns:c16="http://schemas.microsoft.com/office/drawing/2014/chart" uri="{C3380CC4-5D6E-409C-BE32-E72D297353CC}">
              <c16:uniqueId val="{00000008-59F9-4784-9562-385859FB7B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4831</c:v>
                </c:pt>
                <c:pt idx="5">
                  <c:v>4810</c:v>
                </c:pt>
                <c:pt idx="8">
                  <c:v>4682</c:v>
                </c:pt>
                <c:pt idx="11">
                  <c:v>4651</c:v>
                </c:pt>
                <c:pt idx="14">
                  <c:v>4619</c:v>
                </c:pt>
              </c:numCache>
            </c:numRef>
          </c:val>
          <c:extLst>
            <c:ext xmlns:c16="http://schemas.microsoft.com/office/drawing/2014/chart" uri="{C3380CC4-5D6E-409C-BE32-E72D297353CC}">
              <c16:uniqueId val="{00000000-5609-4CBF-9E36-83A0ABA8FD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20</c:v>
                </c:pt>
                <c:pt idx="8">
                  <c:v>15</c:v>
                </c:pt>
                <c:pt idx="11">
                  <c:v>11</c:v>
                </c:pt>
                <c:pt idx="14">
                  <c:v>8</c:v>
                </c:pt>
              </c:numCache>
            </c:numRef>
          </c:val>
          <c:extLst>
            <c:ext xmlns:c16="http://schemas.microsoft.com/office/drawing/2014/chart" uri="{C3380CC4-5D6E-409C-BE32-E72D297353CC}">
              <c16:uniqueId val="{00000001-5609-4CBF-9E36-83A0ABA8FD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3429</c:v>
                </c:pt>
                <c:pt idx="5">
                  <c:v>3788</c:v>
                </c:pt>
                <c:pt idx="8">
                  <c:v>3888</c:v>
                </c:pt>
                <c:pt idx="11">
                  <c:v>4069</c:v>
                </c:pt>
                <c:pt idx="14">
                  <c:v>3997</c:v>
                </c:pt>
              </c:numCache>
            </c:numRef>
          </c:val>
          <c:extLst>
            <c:ext xmlns:c16="http://schemas.microsoft.com/office/drawing/2014/chart" uri="{C3380CC4-5D6E-409C-BE32-E72D297353CC}">
              <c16:uniqueId val="{00000002-5609-4CBF-9E36-83A0ABA8FD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09-4CBF-9E36-83A0ABA8FD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09-4CBF-9E36-83A0ABA8FD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9-4CBF-9E36-83A0ABA8FD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c:v>
                </c:pt>
                <c:pt idx="3">
                  <c:v>114</c:v>
                </c:pt>
                <c:pt idx="6">
                  <c:v>132</c:v>
                </c:pt>
                <c:pt idx="9">
                  <c:v>187</c:v>
                </c:pt>
                <c:pt idx="12">
                  <c:v>187</c:v>
                </c:pt>
              </c:numCache>
            </c:numRef>
          </c:val>
          <c:extLst>
            <c:ext xmlns:c16="http://schemas.microsoft.com/office/drawing/2014/chart" uri="{C3380CC4-5D6E-409C-BE32-E72D297353CC}">
              <c16:uniqueId val="{00000006-5609-4CBF-9E36-83A0ABA8FD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159</c:v>
                </c:pt>
                <c:pt idx="3">
                  <c:v>134</c:v>
                </c:pt>
                <c:pt idx="6">
                  <c:v>109</c:v>
                </c:pt>
                <c:pt idx="9">
                  <c:v>69</c:v>
                </c:pt>
                <c:pt idx="12">
                  <c:v>116</c:v>
                </c:pt>
              </c:numCache>
            </c:numRef>
          </c:val>
          <c:extLst>
            <c:ext xmlns:c16="http://schemas.microsoft.com/office/drawing/2014/chart" uri="{C3380CC4-5D6E-409C-BE32-E72D297353CC}">
              <c16:uniqueId val="{00000007-5609-4CBF-9E36-83A0ABA8FD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2941</c:v>
                </c:pt>
                <c:pt idx="3">
                  <c:v>2845</c:v>
                </c:pt>
                <c:pt idx="6">
                  <c:v>2771</c:v>
                </c:pt>
                <c:pt idx="9">
                  <c:v>2676</c:v>
                </c:pt>
                <c:pt idx="12">
                  <c:v>2715</c:v>
                </c:pt>
              </c:numCache>
            </c:numRef>
          </c:val>
          <c:extLst>
            <c:ext xmlns:c16="http://schemas.microsoft.com/office/drawing/2014/chart" uri="{C3380CC4-5D6E-409C-BE32-E72D297353CC}">
              <c16:uniqueId val="{00000008-5609-4CBF-9E36-83A0ABA8FD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80</c:v>
                </c:pt>
                <c:pt idx="3">
                  <c:v>80</c:v>
                </c:pt>
                <c:pt idx="6">
                  <c:v>18</c:v>
                </c:pt>
                <c:pt idx="9">
                  <c:v>13</c:v>
                </c:pt>
                <c:pt idx="12">
                  <c:v>8</c:v>
                </c:pt>
              </c:numCache>
            </c:numRef>
          </c:val>
          <c:extLst>
            <c:ext xmlns:c16="http://schemas.microsoft.com/office/drawing/2014/chart" uri="{C3380CC4-5D6E-409C-BE32-E72D297353CC}">
              <c16:uniqueId val="{00000009-5609-4CBF-9E36-83A0ABA8FD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3598</c:v>
                </c:pt>
                <c:pt idx="3">
                  <c:v>3756</c:v>
                </c:pt>
                <c:pt idx="6">
                  <c:v>3614</c:v>
                </c:pt>
                <c:pt idx="9">
                  <c:v>3473</c:v>
                </c:pt>
                <c:pt idx="12">
                  <c:v>3646</c:v>
                </c:pt>
              </c:numCache>
            </c:numRef>
          </c:val>
          <c:extLst>
            <c:ext xmlns:c16="http://schemas.microsoft.com/office/drawing/2014/chart" uri="{C3380CC4-5D6E-409C-BE32-E72D297353CC}">
              <c16:uniqueId val="{0000000A-5609-4CBF-9E36-83A0ABA8FD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09-4CBF-9E36-83A0ABA8FD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1247</c:v>
                </c:pt>
                <c:pt idx="1">
                  <c:v>1387</c:v>
                </c:pt>
                <c:pt idx="2">
                  <c:v>1363</c:v>
                </c:pt>
              </c:numCache>
            </c:numRef>
          </c:val>
          <c:extLst>
            <c:ext xmlns:c16="http://schemas.microsoft.com/office/drawing/2014/chart" uri="{C3380CC4-5D6E-409C-BE32-E72D297353CC}">
              <c16:uniqueId val="{00000000-AC5A-4878-8163-53B793F38B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c:v>
                </c:pt>
                <c:pt idx="1">
                  <c:v>230</c:v>
                </c:pt>
                <c:pt idx="2">
                  <c:v>259</c:v>
                </c:pt>
              </c:numCache>
            </c:numRef>
          </c:val>
          <c:extLst>
            <c:ext xmlns:c16="http://schemas.microsoft.com/office/drawing/2014/chart" uri="{C3380CC4-5D6E-409C-BE32-E72D297353CC}">
              <c16:uniqueId val="{00000001-AC5A-4878-8163-53B793F38B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1266</c:v>
                </c:pt>
                <c:pt idx="1">
                  <c:v>1282</c:v>
                </c:pt>
                <c:pt idx="2">
                  <c:v>1272</c:v>
                </c:pt>
              </c:numCache>
            </c:numRef>
          </c:val>
          <c:extLst>
            <c:ext xmlns:c16="http://schemas.microsoft.com/office/drawing/2014/chart" uri="{C3380CC4-5D6E-409C-BE32-E72D297353CC}">
              <c16:uniqueId val="{00000002-AC5A-4878-8163-53B793F38B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元利償還金と、公営企業債の元利償還金に対する繰入金は、新発債の増加や利率の上昇等が要因となり、ここ数年増加傾向にあるが、元利償還金の</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％程度が臨時財政対策債に係るものである。臨時財政対策債の発行額と算入公債費等の額は減少傾向にあったが、起債事業の増加に伴い算入公債費等の額も増加に転じており、その結果、元利償還金等（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と算入公債費等（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の差引である実質公債費比率の分子については減少に転じた。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組合等が起こした地方債の元利償還金に対する負担金等については近年増加傾向にあったが、令和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年度から減少に転じている。今後も一部事務組合の施設更新等によっては大幅に増加する可能性があるため、元利償還金等（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の総額が極端に増加しないよう注意する必要がある。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について、一般会計等に係る地方債の現在高は、令和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年度の災害情報伝達システム整備事業や令和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年度の西部衛生施設組合処分場建設事業費負担金の増加により大幅に増加し、令和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年度には減少に転じていたものの、令和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年度には西部衛生施設組合焼却場建設事業費負担金等の増加により再び増加に転じている。</a:t>
          </a:r>
        </a:p>
        <a:p>
          <a:r>
            <a:rPr kumimoji="1" lang="ja-JP" altLang="en-US" sz="1100">
              <a:latin typeface="ＭＳ ゴシック" pitchFamily="49" charset="-128"/>
              <a:ea typeface="ＭＳ ゴシック" pitchFamily="49" charset="-128"/>
            </a:rPr>
            <a:t>　また、公営企業債等繰入見込額については、令和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年度は増加に転じている。債務負担行為の新規設定を抑制しているため、債務負担行為に基づく支出予定額については令和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年度に続いて減少したが、将来負担額全体は増加に転じている。</a:t>
          </a: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年度以降は増加傾向にあった充当可能基金が減少に転じたため、全体も減少に転じている。</a:t>
          </a:r>
        </a:p>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と充当可能財源等（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との差引で、将来負担比率の分子は、大幅なマイナスの状態で、同水準を維持しており、当面は、健全財政を保つことができる。将来負担ゼロを維持することを一つの目標として財政運営を行う必要がある。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岡山県里庄町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財源不足を補うため財政調整基金を取り崩していたが、ここ数年は歳出抑制により財政調整基金は増加に転じていた。令和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年度は駐車場整備や一部事務組合負担金の増額により取崩額が増加したため、前年度に比べて基金残高が減少した。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一方で、下水道事業への財源の補填として開発基金を取り崩しているため、基金残高全体は平成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年以上減少し続けていたが、令和元年度以降は、財政健全化の取り組みや普通交付税・ふるさと納税の増加などの要因で増加傾向となっており、基金全体としては令和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年度は前年と同程度の基金残高を維持している。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せず収支のバランスがとれた行財政運営が必要だ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文化振興基金：文化ホールは平成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年度の建設以来老朽化が進んでおり、改修費用等に充当するため、恒常的に取り崩している。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開発基金：公共下水道事業会計負担金・出資金に充当するため、恒常的に取り崩している。積立については、町営墓地使用料及び余剰一般財源を積み立てている。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教育施設整備改修基金：老朽化した教育施設の整備改修事業に充当するため、恒常的に積み増し及び取り崩している。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文化振興基金：老朽化した文化ホールの改修費用等に充当しているため減少している。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開発基金：公共下水道事業会計への負担金・出資金に充当するため、恒常的に積み増し及び取り崩している。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教育施設整備改修基金：主に老朽化した学校施設の改修に充当しており、基金残高が減少傾向にあったことから、令和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年度に積み増した。令和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年度は積み増しをしなかったことや中学校の学校施設改修費用に充当するために一部を取り崩したことから減少している。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スポーツ振興基金：町内の体育施設の改修費用に充当したため、令和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年度に一部取り崩している。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職員一人ひとりが危機感を持って行政運営を行うとともに、既存事業を見直し、個々の施策ごとにその必要性・優先性を精査し、スリム化できる部分はスリム化し、効率的・効果的な事業を実施することで歳出を抑制し、基金の繰入れに依存しない収支のバランスがとれた行財政運営が必要だ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財源不足を補うため財政調整基金を取り崩しており、基金残高は減少傾向にあったが、歳出抑制や普通交付税・ふるさと納税の増加によりここ数年は増加傾向にあった。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年度は、役場南側駐車場や岡山県西部衛生施設組合新焼却場建設負担金の増額等による歳出の増加に伴い、積立額よりも取崩額が大きくなった。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枯渇させないためにも、事業の取捨選択や消費的経費の削減により財源を捻出するとともに、財産の利活用やふるさと納税の推進等による新たな財源確保に努める必要がある。また、災害に備えるため財政調整基金はある程度蓄えてお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万円を取り崩し、元金の償還に充てている。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年度の増加は、普通交付税に追加で算入された臨時財政対策債償還基金費分を積み立てたことによるもの。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投資的事業を抑え、起債の発行額を抑制することで基金に依存しない財政運営に努める必要がある。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財政力指数は類似団体の平均は上回っているものの、交付税措置のある起債、主に臨時財政対策債及び下水道事業債等の元利償還金算入による基準財政需要額の増加に伴って低下傾向にある。令和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年度以降、交付税の再算定による追加交付等があったことなども要因となり、財政力指数の低下傾向が続いている。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771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156104</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570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156104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268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65740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9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105304</xdr:rowOff>
    </xdr:from>
    <xdr:to>
      <xdr:col>15</xdr:col>
      <xdr:colOff>133350</xdr:colOff>
      <xdr:row>43</xdr:row>
      <xdr:rowOff>35454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45631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入では、法人町民税法人税割などの減収があったものの、個人町民税の定額減税に伴う減収補填特例交付金の交付や普通交付税の追加配分による増額があった。一方の歳出では、人事院勧告に伴う給与改定や職員数の増、定期昇給などによる人件費の増、保育所給付費等の扶助費の増などがあったものの、一部事務組合負担金の減による補助費の減額などにより、経常収支比率は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％の減となった。</a:t>
          </a:r>
        </a:p>
        <a:p>
          <a:r>
            <a:rPr kumimoji="1" lang="ja-JP" altLang="en-US" sz="1050">
              <a:latin typeface="ＭＳ Ｐゴシック" panose="020B0600070205080204" pitchFamily="50" charset="-128"/>
              <a:ea typeface="ＭＳ Ｐゴシック" panose="020B0600070205080204" pitchFamily="50" charset="-128"/>
            </a:rPr>
            <a:t>　県平均や類似団体と比較しても低い数値となっているが、今後も、当面は職員の採用や定期昇給による人件費の増加をはじめ、増加傾向にある扶助費等、経常経費の増加による財政の硬直化が見込まれるため、事業の取捨選択や消費的経費の削減により、財源を捻出するとともに、財産の利活用やふるさと納税の推進等による新たな財源確保に努める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64</xdr:row>
      <xdr:rowOff>155998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207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1565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030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31327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0304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113682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105198</xdr:rowOff>
    </xdr:from>
    <xdr:to>
      <xdr:col>19</xdr:col>
      <xdr:colOff>184150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45525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類似団体と比較して低い数値となっているが、人件費の抑制が主な要因と分析している。ごみ・し尿処理、消防等の事務を一部事務組合で行っているため人件費等としては低い値となっているが、事務組合に対する負担金も合計した場合、当項目の費用は大幅に増加するため、今後は、これらを含めて経費の節減を図る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79118</xdr:rowOff>
    </xdr:from>
    <xdr:to>
      <xdr:col>23</xdr:col>
      <xdr:colOff>133350</xdr:colOff>
      <xdr:row>82</xdr:row>
      <xdr:rowOff>124416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8018"/>
          <a:ext cx="8382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76781</xdr:rowOff>
    </xdr:from>
    <xdr:to>
      <xdr:col>19</xdr:col>
      <xdr:colOff>133350</xdr:colOff>
      <xdr:row>82</xdr:row>
      <xdr:rowOff>79118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568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46915</xdr:rowOff>
    </xdr:from>
    <xdr:to>
      <xdr:col>15</xdr:col>
      <xdr:colOff>82550</xdr:colOff>
      <xdr:row>82</xdr:row>
      <xdr:rowOff>76781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5815"/>
          <a:ext cx="889000" cy="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17511</xdr:rowOff>
    </xdr:from>
    <xdr:to>
      <xdr:col>11</xdr:col>
      <xdr:colOff>31750</xdr:colOff>
      <xdr:row>82</xdr:row>
      <xdr:rowOff>46915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6411"/>
          <a:ext cx="889000" cy="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73616</xdr:rowOff>
    </xdr:from>
    <xdr:to>
      <xdr:col>23</xdr:col>
      <xdr:colOff>184150</xdr:colOff>
      <xdr:row>83</xdr:row>
      <xdr:rowOff>3766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28318</xdr:rowOff>
    </xdr:from>
    <xdr:to>
      <xdr:col>19</xdr:col>
      <xdr:colOff>184150</xdr:colOff>
      <xdr:row>82</xdr:row>
      <xdr:rowOff>129918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140095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25981</xdr:rowOff>
    </xdr:from>
    <xdr:to>
      <xdr:col>15</xdr:col>
      <xdr:colOff>133350</xdr:colOff>
      <xdr:row>82</xdr:row>
      <xdr:rowOff>127581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137758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167565</xdr:rowOff>
    </xdr:from>
    <xdr:to>
      <xdr:col>11</xdr:col>
      <xdr:colOff>82550</xdr:colOff>
      <xdr:row>82</xdr:row>
      <xdr:rowOff>97715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107892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138161</xdr:rowOff>
    </xdr:from>
    <xdr:to>
      <xdr:col>7</xdr:col>
      <xdr:colOff>31750</xdr:colOff>
      <xdr:row>82</xdr:row>
      <xdr:rowOff>68311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78488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要因として、元々は平均年齢が低いために指数は低くなっていたが、定期昇給等や退職者補充を超える職員採用に伴う年齢構成に変更があったため、ここ数年は類似団体を下回ってはいるものの、類似団体や全国平均に近い数値となっている。</a:t>
          </a:r>
        </a:p>
        <a:p>
          <a:r>
            <a:rPr kumimoji="1" lang="ja-JP" altLang="en-US" sz="1300">
              <a:latin typeface="ＭＳ Ｐゴシック" panose="020B0600070205080204" pitchFamily="50" charset="-128"/>
              <a:ea typeface="ＭＳ Ｐゴシック" panose="020B0600070205080204" pitchFamily="50" charset="-128"/>
            </a:rPr>
            <a:t>　また、職員数が類似団体に比べ非常に少ないため、年度により数値が大きく変動する傾向にある。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149578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307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3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136172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039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42334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てやや増加したものの、ほぼ現状を維持しており、類似団体平均を大きく下回っている。これは、ごみ・し尿処理、消防等の事務を一部事務組合で行っていることも一つの要因となっているが、事務事業が大幅に増加している中で、職員数抑制に努めてきたためである。</a:t>
          </a:r>
        </a:p>
        <a:p>
          <a:r>
            <a:rPr kumimoji="1" lang="ja-JP" altLang="en-US" sz="1300">
              <a:latin typeface="ＭＳ Ｐゴシック" panose="020B0600070205080204" pitchFamily="50" charset="-128"/>
              <a:ea typeface="ＭＳ Ｐゴシック" panose="020B0600070205080204" pitchFamily="50" charset="-128"/>
            </a:rPr>
            <a:t>　しかし、令和元年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月より職員定数を</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人に、令和４年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人に増加し、退職者補充を超える人数を採用しているため、今後は数値が上昇する見込みである。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60</xdr:row>
      <xdr:rowOff>152324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04094"/>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117094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944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119990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9444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117577</xdr:rowOff>
    </xdr:from>
    <xdr:to>
      <xdr:col>68</xdr:col>
      <xdr:colOff>152400</xdr:colOff>
      <xdr:row>60</xdr:row>
      <xdr:rowOff>119990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045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101524</xdr:rowOff>
    </xdr:from>
    <xdr:to>
      <xdr:col>81</xdr:col>
      <xdr:colOff>95250</xdr:colOff>
      <xdr:row>61</xdr:row>
      <xdr:rowOff>31674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22801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0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6621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56642</xdr:rowOff>
    </xdr:from>
    <xdr:to>
      <xdr:col>73</xdr:col>
      <xdr:colOff>44450</xdr:colOff>
      <xdr:row>60</xdr:row>
      <xdr:rowOff>158242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168419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69190</xdr:rowOff>
    </xdr:from>
    <xdr:to>
      <xdr:col>68</xdr:col>
      <xdr:colOff>203200</xdr:colOff>
      <xdr:row>60</xdr:row>
      <xdr:rowOff>170790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66777</xdr:rowOff>
    </xdr:from>
    <xdr:to>
      <xdr:col>64</xdr:col>
      <xdr:colOff>152400</xdr:colOff>
      <xdr:row>60</xdr:row>
      <xdr:rowOff>168377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等の額は、新発債の償還開始等により増加傾向にあるものの、地方債の発行を原則交付税措置のあるものに限っていることから、それに伴って基準財政需要額算入額も増加している。また、起債額自体を抑制しているが、ここ数年で実施した投資的事業（起債事業）が増加しているため、実質公債費比率が増加している。現状では類似団体に比べ若干ではあるが抑えることができている。</a:t>
          </a:r>
        </a:p>
        <a:p>
          <a:r>
            <a:rPr kumimoji="1" lang="ja-JP" altLang="en-US" sz="1300">
              <a:latin typeface="ＭＳ Ｐゴシック" panose="020B0600070205080204" pitchFamily="50" charset="-128"/>
              <a:ea typeface="ＭＳ Ｐゴシック" panose="020B0600070205080204" pitchFamily="50" charset="-128"/>
            </a:rPr>
            <a:t>　今後も、類似団体平均を下回ることを目処に、公債費負担の適正管理に努める。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46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136652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56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将来負担比率は引き続き算出されていない。臨時財政対策債及び下水道事業債による基準財政需要額算入見込額の増加及び標準財政規模と比較して基金残高が大きいことが主な要因である。</a:t>
          </a:r>
        </a:p>
        <a:p>
          <a:r>
            <a:rPr kumimoji="1" lang="ja-JP" altLang="en-US" sz="1300">
              <a:latin typeface="ＭＳ Ｐゴシック" panose="020B0600070205080204" pitchFamily="50" charset="-128"/>
              <a:ea typeface="ＭＳ Ｐゴシック" panose="020B0600070205080204" pitchFamily="50" charset="-128"/>
            </a:rPr>
            <a:t>  しかし、今後は、公共下水道事業をはじめとする基盤整備の推進や、経常経費の増加に加えて、老朽化している公共施設の建替え等の大型事業により基金残高が減少していく見込みのため、将来負担比率ゼロを維持することを目標として、一層健全な財政運営に努め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る値を維持している。ごみ・し尿処理、消防等の事務を一部事務組合で処理し、施設管理、電算関係業務を民間業者に委託することで人件費を抑制しているが、今後は、職員数の増加や職員の年齢構成の高齢化につれて人件費が増加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27940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8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27940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8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148590</xdr:rowOff>
    </xdr:from>
    <xdr:to>
      <xdr:col>15</xdr:col>
      <xdr:colOff>149225</xdr:colOff>
      <xdr:row>35</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令和６年度は類似団体平均をわずかに下回ったものの、県平均よりも高水準となる傾向にあり、それは施設管理、電算関係の業務を民間業者に委託しているためで、人件費抑制の反動増の側面がある。また、学習活動や体験活動を支援するため幼・小・中学校に学校生活支援員を手厚く配置していることも要因の一つと考えている。引き続き人件費を抑制する方針であるため、今後も委託料増加の傾向が続くもの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4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79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130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1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平均より高水準にある要因として、主に保育園と小児医療が挙げられる。保育園は公立の保育園がないため、私立保育園に扶助費として保育所給付費を支出している。また、小児医療費についても、無料化の対象を高校３年生まで拡大している。これらによって多額の一般財源を要しているが、主要施策である子育て環境の充実の一環として取り組んでおり、当面は現状維持となる。</a:t>
          </a:r>
        </a:p>
        <a:p>
          <a:r>
            <a:rPr kumimoji="1" lang="ja-JP" altLang="en-US" sz="1300">
              <a:latin typeface="ＭＳ Ｐゴシック" panose="020B0600070205080204" pitchFamily="50" charset="-128"/>
              <a:ea typeface="ＭＳ Ｐゴシック" panose="020B0600070205080204" pitchFamily="50" charset="-128"/>
            </a:rPr>
            <a:t>　また、ここ数年は、障がい者（児）にかかる費用が増加しており、扶助費が増える大きな要因となっている。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大半は、各保険事業を行う特別会計への繰出金であり、類似団体平均よりも高い水準となっている。要因としては、高齢化に伴う後期高齢者医療特別会計への繰出金の増加が数値を押し上げている。県平均よりも低い水準を維持できているのは、健（検）診の実施による医療費の抑制、介護予防等の効果も考えられ、今後も同様の水準を維持できるよう、より効果的な抑制策に取り組んでいく必要が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105228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105228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18143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105228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が類似団体平均よりも高水準となっているのは、下水道事業や一部事務組合への負担金によるものである。一部事務組合への負担金については、ごみ・し尿処理、消防等の事務に係るもので、人件費抑制の反動増の側面がある。</a:t>
          </a:r>
        </a:p>
        <a:p>
          <a:r>
            <a:rPr kumimoji="1" lang="ja-JP" altLang="en-US" sz="1200">
              <a:latin typeface="ＭＳ Ｐゴシック" panose="020B0600070205080204" pitchFamily="50" charset="-128"/>
              <a:ea typeface="ＭＳ Ｐゴシック" panose="020B0600070205080204" pitchFamily="50" charset="-128"/>
            </a:rPr>
            <a:t>　公共下水道事業は町主要施策の一つのため今後も継続する見込みであり、また、ごみ処理施設等の老朽化に伴う建て替えや維持管理コストの増加による負担金の増額が見込まれるため、今後も増加傾向が続くと考えられ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095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170434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起債額は抑制しているものの、既発債の償還に加えて公共施設の建替え等の大型事業が控えていることにより当面は公債費が増加する見込みである。</a:t>
          </a:r>
        </a:p>
        <a:p>
          <a:r>
            <a:rPr kumimoji="1" lang="ja-JP" altLang="en-US" sz="1300">
              <a:latin typeface="ＭＳ Ｐゴシック" panose="020B0600070205080204" pitchFamily="50" charset="-128"/>
              <a:ea typeface="ＭＳ Ｐゴシック" panose="020B0600070205080204" pitchFamily="50" charset="-128"/>
            </a:rPr>
            <a:t>　町債の発行は、基本的に交付税措置のあるものに限っているため、公債費の増加に合わせて基準財政需要額算入額も増加しており、実質負担は抑えられているが今後も負担が過重にならないよう、適正水準の維持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6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90424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62992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1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主に物件費、扶助費、補助費等などによるもので、人件費抑制の反動増や独自施策の影響を受けて、類似団体平均よりも高水準となった年度もある。</a:t>
          </a:r>
        </a:p>
        <a:p>
          <a:r>
            <a:rPr kumimoji="1" lang="ja-JP" altLang="en-US" sz="1300">
              <a:latin typeface="ＭＳ Ｐゴシック" panose="020B0600070205080204" pitchFamily="50" charset="-128"/>
              <a:ea typeface="ＭＳ Ｐゴシック" panose="020B0600070205080204" pitchFamily="50" charset="-128"/>
            </a:rPr>
            <a:t>　今後も大幅な削減は困難であるが、可能な限りの抑制に努める必要がある。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40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976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337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77</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37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25541</xdr:rowOff>
    </xdr:from>
    <xdr:to>
      <xdr:col>29</xdr:col>
      <xdr:colOff>127000</xdr:colOff>
      <xdr:row>17</xdr:row>
      <xdr:rowOff>69661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87816"/>
          <a:ext cx="6477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69661</xdr:rowOff>
    </xdr:from>
    <xdr:to>
      <xdr:col>26</xdr:col>
      <xdr:colOff>50800</xdr:colOff>
      <xdr:row>17</xdr:row>
      <xdr:rowOff>88150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1936"/>
          <a:ext cx="698500" cy="1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88150</xdr:rowOff>
    </xdr:from>
    <xdr:to>
      <xdr:col>22</xdr:col>
      <xdr:colOff>114300</xdr:colOff>
      <xdr:row>17</xdr:row>
      <xdr:rowOff>94057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0425"/>
          <a:ext cx="698500" cy="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94057</xdr:rowOff>
    </xdr:from>
    <xdr:to>
      <xdr:col>18</xdr:col>
      <xdr:colOff>177800</xdr:colOff>
      <xdr:row>17</xdr:row>
      <xdr:rowOff>118243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6332"/>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146191</xdr:rowOff>
    </xdr:from>
    <xdr:to>
      <xdr:col>29</xdr:col>
      <xdr:colOff>177800</xdr:colOff>
      <xdr:row>17</xdr:row>
      <xdr:rowOff>76341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37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118268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18861</xdr:rowOff>
    </xdr:from>
    <xdr:to>
      <xdr:col>26</xdr:col>
      <xdr:colOff>101600</xdr:colOff>
      <xdr:row>17</xdr:row>
      <xdr:rowOff>120461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105238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37350</xdr:rowOff>
    </xdr:from>
    <xdr:to>
      <xdr:col>22</xdr:col>
      <xdr:colOff>165100</xdr:colOff>
      <xdr:row>17</xdr:row>
      <xdr:rowOff>138950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123727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43257</xdr:rowOff>
    </xdr:from>
    <xdr:to>
      <xdr:col>19</xdr:col>
      <xdr:colOff>38100</xdr:colOff>
      <xdr:row>17</xdr:row>
      <xdr:rowOff>144857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67443</xdr:rowOff>
    </xdr:from>
    <xdr:to>
      <xdr:col>15</xdr:col>
      <xdr:colOff>101600</xdr:colOff>
      <xdr:row>17</xdr:row>
      <xdr:rowOff>169043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29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153820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10700</xdr:rowOff>
    </xdr:from>
    <xdr:to>
      <xdr:col>29</xdr:col>
      <xdr:colOff>127000</xdr:colOff>
      <xdr:row>37</xdr:row>
      <xdr:rowOff>13215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35400"/>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10700</xdr:rowOff>
    </xdr:from>
    <xdr:to>
      <xdr:col>26</xdr:col>
      <xdr:colOff>50800</xdr:colOff>
      <xdr:row>37</xdr:row>
      <xdr:rowOff>42799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35400"/>
          <a:ext cx="698500" cy="3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42799</xdr:rowOff>
    </xdr:from>
    <xdr:to>
      <xdr:col>22</xdr:col>
      <xdr:colOff>114300</xdr:colOff>
      <xdr:row>37</xdr:row>
      <xdr:rowOff>97510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7499"/>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83662</xdr:rowOff>
    </xdr:from>
    <xdr:to>
      <xdr:col>18</xdr:col>
      <xdr:colOff>177800</xdr:colOff>
      <xdr:row>37</xdr:row>
      <xdr:rowOff>97510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08362"/>
          <a:ext cx="698500" cy="1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133865</xdr:rowOff>
    </xdr:from>
    <xdr:to>
      <xdr:col>29</xdr:col>
      <xdr:colOff>177800</xdr:colOff>
      <xdr:row>37</xdr:row>
      <xdr:rowOff>64015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7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105942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131350</xdr:rowOff>
    </xdr:from>
    <xdr:to>
      <xdr:col>26</xdr:col>
      <xdr:colOff>101600</xdr:colOff>
      <xdr:row>37</xdr:row>
      <xdr:rowOff>61500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8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46277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163449</xdr:rowOff>
    </xdr:from>
    <xdr:to>
      <xdr:col>22</xdr:col>
      <xdr:colOff>165100</xdr:colOff>
      <xdr:row>37</xdr:row>
      <xdr:rowOff>93599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6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78376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46710</xdr:rowOff>
    </xdr:from>
    <xdr:to>
      <xdr:col>19</xdr:col>
      <xdr:colOff>38100</xdr:colOff>
      <xdr:row>37</xdr:row>
      <xdr:rowOff>148310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1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133087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32862</xdr:rowOff>
    </xdr:from>
    <xdr:to>
      <xdr:col>15</xdr:col>
      <xdr:colOff>101600</xdr:colOff>
      <xdr:row>37</xdr:row>
      <xdr:rowOff>134462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119239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93033</xdr:rowOff>
    </xdr:from>
    <xdr:to>
      <xdr:col>24</xdr:col>
      <xdr:colOff>63500</xdr:colOff>
      <xdr:row>36</xdr:row>
      <xdr:rowOff>133016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5233"/>
          <a:ext cx="8382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133016</xdr:rowOff>
    </xdr:from>
    <xdr:to>
      <xdr:col>19</xdr:col>
      <xdr:colOff>177800</xdr:colOff>
      <xdr:row>36</xdr:row>
      <xdr:rowOff>150023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05216"/>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150023</xdr:rowOff>
    </xdr:from>
    <xdr:to>
      <xdr:col>15</xdr:col>
      <xdr:colOff>50800</xdr:colOff>
      <xdr:row>36</xdr:row>
      <xdr:rowOff>152474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22223"/>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152474</xdr:rowOff>
    </xdr:from>
    <xdr:to>
      <xdr:col>10</xdr:col>
      <xdr:colOff>114300</xdr:colOff>
      <xdr:row>36</xdr:row>
      <xdr:rowOff>167644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4674"/>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42233</xdr:rowOff>
    </xdr:from>
    <xdr:to>
      <xdr:col>24</xdr:col>
      <xdr:colOff>114300</xdr:colOff>
      <xdr:row>36</xdr:row>
      <xdr:rowOff>143833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128610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82216</xdr:rowOff>
    </xdr:from>
    <xdr:to>
      <xdr:col>20</xdr:col>
      <xdr:colOff>38100</xdr:colOff>
      <xdr:row>37</xdr:row>
      <xdr:rowOff>12366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3493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99223</xdr:rowOff>
    </xdr:from>
    <xdr:to>
      <xdr:col>15</xdr:col>
      <xdr:colOff>101600</xdr:colOff>
      <xdr:row>37</xdr:row>
      <xdr:rowOff>29373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20500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6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101674</xdr:rowOff>
    </xdr:from>
    <xdr:to>
      <xdr:col>10</xdr:col>
      <xdr:colOff>165100</xdr:colOff>
      <xdr:row>37</xdr:row>
      <xdr:rowOff>31824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22951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116844</xdr:rowOff>
    </xdr:from>
    <xdr:to>
      <xdr:col>6</xdr:col>
      <xdr:colOff>38100</xdr:colOff>
      <xdr:row>37</xdr:row>
      <xdr:rowOff>46994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38121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8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106403</xdr:rowOff>
    </xdr:from>
    <xdr:to>
      <xdr:col>24</xdr:col>
      <xdr:colOff>63500</xdr:colOff>
      <xdr:row>57</xdr:row>
      <xdr:rowOff>149830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9053"/>
          <a:ext cx="8382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133920</xdr:rowOff>
    </xdr:from>
    <xdr:to>
      <xdr:col>19</xdr:col>
      <xdr:colOff>177800</xdr:colOff>
      <xdr:row>57</xdr:row>
      <xdr:rowOff>149830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6570"/>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133920</xdr:rowOff>
    </xdr:from>
    <xdr:to>
      <xdr:col>15</xdr:col>
      <xdr:colOff>50800</xdr:colOff>
      <xdr:row>58</xdr:row>
      <xdr:rowOff>8552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6570"/>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8552</xdr:rowOff>
    </xdr:from>
    <xdr:to>
      <xdr:col>10</xdr:col>
      <xdr:colOff>114300</xdr:colOff>
      <xdr:row>58</xdr:row>
      <xdr:rowOff>46046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2652"/>
          <a:ext cx="889000" cy="3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55603</xdr:rowOff>
    </xdr:from>
    <xdr:to>
      <xdr:col>24</xdr:col>
      <xdr:colOff>114300</xdr:colOff>
      <xdr:row>57</xdr:row>
      <xdr:rowOff>157203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34030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99030</xdr:rowOff>
    </xdr:from>
    <xdr:to>
      <xdr:col>20</xdr:col>
      <xdr:colOff>38100</xdr:colOff>
      <xdr:row>58</xdr:row>
      <xdr:rowOff>29180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20307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83120</xdr:rowOff>
    </xdr:from>
    <xdr:to>
      <xdr:col>15</xdr:col>
      <xdr:colOff>101600</xdr:colOff>
      <xdr:row>58</xdr:row>
      <xdr:rowOff>13270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129202</xdr:rowOff>
    </xdr:from>
    <xdr:to>
      <xdr:col>10</xdr:col>
      <xdr:colOff>165100</xdr:colOff>
      <xdr:row>58</xdr:row>
      <xdr:rowOff>59352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166696</xdr:rowOff>
    </xdr:from>
    <xdr:to>
      <xdr:col>6</xdr:col>
      <xdr:colOff>38100</xdr:colOff>
      <xdr:row>58</xdr:row>
      <xdr:rowOff>96846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87973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10106</xdr:rowOff>
    </xdr:from>
    <xdr:to>
      <xdr:col>24</xdr:col>
      <xdr:colOff>63500</xdr:colOff>
      <xdr:row>78</xdr:row>
      <xdr:rowOff>22222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3206"/>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22222</xdr:rowOff>
    </xdr:from>
    <xdr:to>
      <xdr:col>19</xdr:col>
      <xdr:colOff>177800</xdr:colOff>
      <xdr:row>78</xdr:row>
      <xdr:rowOff>53403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95322"/>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53403</xdr:rowOff>
    </xdr:from>
    <xdr:to>
      <xdr:col>15</xdr:col>
      <xdr:colOff>50800</xdr:colOff>
      <xdr:row>78</xdr:row>
      <xdr:rowOff>54843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6503"/>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54843</xdr:rowOff>
    </xdr:from>
    <xdr:to>
      <xdr:col>10</xdr:col>
      <xdr:colOff>114300</xdr:colOff>
      <xdr:row>78</xdr:row>
      <xdr:rowOff>60742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7943"/>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130756</xdr:rowOff>
    </xdr:from>
    <xdr:to>
      <xdr:col>24</xdr:col>
      <xdr:colOff>114300</xdr:colOff>
      <xdr:row>78</xdr:row>
      <xdr:rowOff>60906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142872</xdr:rowOff>
    </xdr:from>
    <xdr:to>
      <xdr:col>20</xdr:col>
      <xdr:colOff>38100</xdr:colOff>
      <xdr:row>78</xdr:row>
      <xdr:rowOff>73022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64149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2603</xdr:rowOff>
    </xdr:from>
    <xdr:to>
      <xdr:col>15</xdr:col>
      <xdr:colOff>101600</xdr:colOff>
      <xdr:row>78</xdr:row>
      <xdr:rowOff>104203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95330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4043</xdr:rowOff>
    </xdr:from>
    <xdr:to>
      <xdr:col>10</xdr:col>
      <xdr:colOff>165100</xdr:colOff>
      <xdr:row>78</xdr:row>
      <xdr:rowOff>105643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96770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9942</xdr:rowOff>
    </xdr:from>
    <xdr:to>
      <xdr:col>6</xdr:col>
      <xdr:colOff>38100</xdr:colOff>
      <xdr:row>78</xdr:row>
      <xdr:rowOff>111542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102669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109807</xdr:rowOff>
    </xdr:from>
    <xdr:to>
      <xdr:col>24</xdr:col>
      <xdr:colOff>63500</xdr:colOff>
      <xdr:row>94</xdr:row>
      <xdr:rowOff>161210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54657"/>
          <a:ext cx="838200" cy="2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161210</xdr:rowOff>
    </xdr:from>
    <xdr:to>
      <xdr:col>19</xdr:col>
      <xdr:colOff>177800</xdr:colOff>
      <xdr:row>95</xdr:row>
      <xdr:rowOff>66537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7510"/>
          <a:ext cx="8890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83976</xdr:rowOff>
    </xdr:from>
    <xdr:to>
      <xdr:col>15</xdr:col>
      <xdr:colOff>50800</xdr:colOff>
      <xdr:row>95</xdr:row>
      <xdr:rowOff>66537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00276"/>
          <a:ext cx="8890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83976</xdr:rowOff>
    </xdr:from>
    <xdr:to>
      <xdr:col>10</xdr:col>
      <xdr:colOff>114300</xdr:colOff>
      <xdr:row>96</xdr:row>
      <xdr:rowOff>21286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00276"/>
          <a:ext cx="889000" cy="28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59007</xdr:rowOff>
    </xdr:from>
    <xdr:to>
      <xdr:col>24</xdr:col>
      <xdr:colOff>114300</xdr:colOff>
      <xdr:row>93</xdr:row>
      <xdr:rowOff>160607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0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81884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5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110410</xdr:rowOff>
    </xdr:from>
    <xdr:to>
      <xdr:col>20</xdr:col>
      <xdr:colOff>38100</xdr:colOff>
      <xdr:row>95</xdr:row>
      <xdr:rowOff>40560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57087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15737</xdr:rowOff>
    </xdr:from>
    <xdr:to>
      <xdr:col>15</xdr:col>
      <xdr:colOff>101600</xdr:colOff>
      <xdr:row>95</xdr:row>
      <xdr:rowOff>117337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133864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33176</xdr:rowOff>
    </xdr:from>
    <xdr:to>
      <xdr:col>10</xdr:col>
      <xdr:colOff>165100</xdr:colOff>
      <xdr:row>94</xdr:row>
      <xdr:rowOff>134776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151303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141936</xdr:rowOff>
    </xdr:from>
    <xdr:to>
      <xdr:col>6</xdr:col>
      <xdr:colOff>38100</xdr:colOff>
      <xdr:row>96</xdr:row>
      <xdr:rowOff>72086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88613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103953</xdr:rowOff>
    </xdr:from>
    <xdr:to>
      <xdr:col>55</xdr:col>
      <xdr:colOff>0</xdr:colOff>
      <xdr:row>37</xdr:row>
      <xdr:rowOff>140840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7603"/>
          <a:ext cx="838200" cy="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140840</xdr:rowOff>
    </xdr:from>
    <xdr:to>
      <xdr:col>50</xdr:col>
      <xdr:colOff>114300</xdr:colOff>
      <xdr:row>37</xdr:row>
      <xdr:rowOff>159448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84490"/>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144909</xdr:rowOff>
    </xdr:from>
    <xdr:to>
      <xdr:col>45</xdr:col>
      <xdr:colOff>177800</xdr:colOff>
      <xdr:row>37</xdr:row>
      <xdr:rowOff>159448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88559"/>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169020</xdr:rowOff>
    </xdr:from>
    <xdr:to>
      <xdr:col>41</xdr:col>
      <xdr:colOff>50800</xdr:colOff>
      <xdr:row>37</xdr:row>
      <xdr:rowOff>144909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69770"/>
          <a:ext cx="889000" cy="3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53153</xdr:rowOff>
    </xdr:from>
    <xdr:to>
      <xdr:col>55</xdr:col>
      <xdr:colOff>50800</xdr:colOff>
      <xdr:row>37</xdr:row>
      <xdr:rowOff>154753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31580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7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90040</xdr:rowOff>
    </xdr:from>
    <xdr:to>
      <xdr:col>50</xdr:col>
      <xdr:colOff>165100</xdr:colOff>
      <xdr:row>38</xdr:row>
      <xdr:rowOff>20189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336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11316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108648</xdr:rowOff>
    </xdr:from>
    <xdr:to>
      <xdr:col>46</xdr:col>
      <xdr:colOff>38100</xdr:colOff>
      <xdr:row>38</xdr:row>
      <xdr:rowOff>38798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29925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94109</xdr:rowOff>
    </xdr:from>
    <xdr:to>
      <xdr:col>41</xdr:col>
      <xdr:colOff>101600</xdr:colOff>
      <xdr:row>38</xdr:row>
      <xdr:rowOff>24259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118220</xdr:rowOff>
    </xdr:from>
    <xdr:to>
      <xdr:col>36</xdr:col>
      <xdr:colOff>165100</xdr:colOff>
      <xdr:row>36</xdr:row>
      <xdr:rowOff>48370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39497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1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153850</xdr:rowOff>
    </xdr:from>
    <xdr:to>
      <xdr:col>55</xdr:col>
      <xdr:colOff>0</xdr:colOff>
      <xdr:row>58</xdr:row>
      <xdr:rowOff>40256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26500"/>
          <a:ext cx="838200" cy="5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38549</xdr:rowOff>
    </xdr:from>
    <xdr:to>
      <xdr:col>50</xdr:col>
      <xdr:colOff>114300</xdr:colOff>
      <xdr:row>58</xdr:row>
      <xdr:rowOff>40256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2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38549</xdr:rowOff>
    </xdr:from>
    <xdr:to>
      <xdr:col>45</xdr:col>
      <xdr:colOff>177800</xdr:colOff>
      <xdr:row>58</xdr:row>
      <xdr:rowOff>62120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2649"/>
          <a:ext cx="8890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23285</xdr:rowOff>
    </xdr:from>
    <xdr:to>
      <xdr:col>41</xdr:col>
      <xdr:colOff>50800</xdr:colOff>
      <xdr:row>58</xdr:row>
      <xdr:rowOff>62120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7385"/>
          <a:ext cx="889000" cy="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103050</xdr:rowOff>
    </xdr:from>
    <xdr:to>
      <xdr:col>55</xdr:col>
      <xdr:colOff>50800</xdr:colOff>
      <xdr:row>58</xdr:row>
      <xdr:rowOff>33200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81477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160906</xdr:rowOff>
    </xdr:from>
    <xdr:to>
      <xdr:col>50</xdr:col>
      <xdr:colOff>165100</xdr:colOff>
      <xdr:row>58</xdr:row>
      <xdr:rowOff>91056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82183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159199</xdr:rowOff>
    </xdr:from>
    <xdr:to>
      <xdr:col>46</xdr:col>
      <xdr:colOff>38100</xdr:colOff>
      <xdr:row>58</xdr:row>
      <xdr:rowOff>89349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80476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11320</xdr:rowOff>
    </xdr:from>
    <xdr:to>
      <xdr:col>41</xdr:col>
      <xdr:colOff>101600</xdr:colOff>
      <xdr:row>58</xdr:row>
      <xdr:rowOff>112920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104047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143935</xdr:rowOff>
    </xdr:from>
    <xdr:to>
      <xdr:col>36</xdr:col>
      <xdr:colOff>165100</xdr:colOff>
      <xdr:row>58</xdr:row>
      <xdr:rowOff>74085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65212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144557</xdr:rowOff>
    </xdr:from>
    <xdr:to>
      <xdr:col>55</xdr:col>
      <xdr:colOff>0</xdr:colOff>
      <xdr:row>78</xdr:row>
      <xdr:rowOff>11798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46207"/>
          <a:ext cx="8382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171287</xdr:rowOff>
    </xdr:from>
    <xdr:to>
      <xdr:col>50</xdr:col>
      <xdr:colOff>114300</xdr:colOff>
      <xdr:row>78</xdr:row>
      <xdr:rowOff>11798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72937"/>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138871</xdr:rowOff>
    </xdr:from>
    <xdr:to>
      <xdr:col>45</xdr:col>
      <xdr:colOff>177800</xdr:colOff>
      <xdr:row>77</xdr:row>
      <xdr:rowOff>171287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40521"/>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120424</xdr:rowOff>
    </xdr:from>
    <xdr:to>
      <xdr:col>41</xdr:col>
      <xdr:colOff>50800</xdr:colOff>
      <xdr:row>77</xdr:row>
      <xdr:rowOff>138871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50624"/>
          <a:ext cx="889000" cy="1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93757</xdr:rowOff>
    </xdr:from>
    <xdr:to>
      <xdr:col>55</xdr:col>
      <xdr:colOff>50800</xdr:colOff>
      <xdr:row>78</xdr:row>
      <xdr:rowOff>23907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8684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132448</xdr:rowOff>
    </xdr:from>
    <xdr:to>
      <xdr:col>50</xdr:col>
      <xdr:colOff>165100</xdr:colOff>
      <xdr:row>78</xdr:row>
      <xdr:rowOff>62598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53725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120487</xdr:rowOff>
    </xdr:from>
    <xdr:to>
      <xdr:col>46</xdr:col>
      <xdr:colOff>38100</xdr:colOff>
      <xdr:row>78</xdr:row>
      <xdr:rowOff>50637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41764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88071</xdr:rowOff>
    </xdr:from>
    <xdr:to>
      <xdr:col>41</xdr:col>
      <xdr:colOff>101600</xdr:colOff>
      <xdr:row>78</xdr:row>
      <xdr:rowOff>18221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69624</xdr:rowOff>
    </xdr:from>
    <xdr:to>
      <xdr:col>36</xdr:col>
      <xdr:colOff>165100</xdr:colOff>
      <xdr:row>76</xdr:row>
      <xdr:rowOff>171224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9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162351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23733</xdr:rowOff>
    </xdr:from>
    <xdr:to>
      <xdr:col>55</xdr:col>
      <xdr:colOff>0</xdr:colOff>
      <xdr:row>98</xdr:row>
      <xdr:rowOff>70884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25833"/>
          <a:ext cx="838200" cy="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70884</xdr:rowOff>
    </xdr:from>
    <xdr:to>
      <xdr:col>50</xdr:col>
      <xdr:colOff>114300</xdr:colOff>
      <xdr:row>98</xdr:row>
      <xdr:rowOff>76826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2984"/>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76826</xdr:rowOff>
    </xdr:from>
    <xdr:to>
      <xdr:col>45</xdr:col>
      <xdr:colOff>177800</xdr:colOff>
      <xdr:row>98</xdr:row>
      <xdr:rowOff>95431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78926"/>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95431</xdr:rowOff>
    </xdr:from>
    <xdr:to>
      <xdr:col>41</xdr:col>
      <xdr:colOff>50800</xdr:colOff>
      <xdr:row>98</xdr:row>
      <xdr:rowOff>136179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97531"/>
          <a:ext cx="8890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144383</xdr:rowOff>
    </xdr:from>
    <xdr:to>
      <xdr:col>55</xdr:col>
      <xdr:colOff>50800</xdr:colOff>
      <xdr:row>98</xdr:row>
      <xdr:rowOff>74533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20084</xdr:rowOff>
    </xdr:from>
    <xdr:to>
      <xdr:col>50</xdr:col>
      <xdr:colOff>165100</xdr:colOff>
      <xdr:row>98</xdr:row>
      <xdr:rowOff>121684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112811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26026</xdr:rowOff>
    </xdr:from>
    <xdr:to>
      <xdr:col>46</xdr:col>
      <xdr:colOff>38100</xdr:colOff>
      <xdr:row>98</xdr:row>
      <xdr:rowOff>127626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44631</xdr:rowOff>
    </xdr:from>
    <xdr:to>
      <xdr:col>41</xdr:col>
      <xdr:colOff>101600</xdr:colOff>
      <xdr:row>98</xdr:row>
      <xdr:rowOff>146231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85379</xdr:rowOff>
    </xdr:from>
    <xdr:to>
      <xdr:col>36</xdr:col>
      <xdr:colOff>165100</xdr:colOff>
      <xdr:row>99</xdr:row>
      <xdr:rowOff>15529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6656</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9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107170</xdr:rowOff>
    </xdr:from>
    <xdr:to>
      <xdr:col>85</xdr:col>
      <xdr:colOff>127000</xdr:colOff>
      <xdr:row>38</xdr:row>
      <xdr:rowOff>136682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2270"/>
          <a:ext cx="8382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133093</xdr:rowOff>
    </xdr:from>
    <xdr:to>
      <xdr:col>81</xdr:col>
      <xdr:colOff>50800</xdr:colOff>
      <xdr:row>38</xdr:row>
      <xdr:rowOff>136682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8193"/>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53884</xdr:rowOff>
    </xdr:from>
    <xdr:to>
      <xdr:col>76</xdr:col>
      <xdr:colOff>114300</xdr:colOff>
      <xdr:row>38</xdr:row>
      <xdr:rowOff>133093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397534"/>
          <a:ext cx="889000" cy="2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53884</xdr:rowOff>
    </xdr:from>
    <xdr:to>
      <xdr:col>71</xdr:col>
      <xdr:colOff>177800</xdr:colOff>
      <xdr:row>38</xdr:row>
      <xdr:rowOff>16599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397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56370</xdr:rowOff>
    </xdr:from>
    <xdr:to>
      <xdr:col>85</xdr:col>
      <xdr:colOff>177800</xdr:colOff>
      <xdr:row>38</xdr:row>
      <xdr:rowOff>157970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85882</xdr:rowOff>
    </xdr:from>
    <xdr:to>
      <xdr:col>81</xdr:col>
      <xdr:colOff>101600</xdr:colOff>
      <xdr:row>39</xdr:row>
      <xdr:rowOff>16032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7159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82293</xdr:rowOff>
    </xdr:from>
    <xdr:to>
      <xdr:col>76</xdr:col>
      <xdr:colOff>165100</xdr:colOff>
      <xdr:row>39</xdr:row>
      <xdr:rowOff>12443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3570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3084</xdr:rowOff>
    </xdr:from>
    <xdr:to>
      <xdr:col>72</xdr:col>
      <xdr:colOff>38100</xdr:colOff>
      <xdr:row>37</xdr:row>
      <xdr:rowOff>104684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121211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137249</xdr:rowOff>
    </xdr:from>
    <xdr:to>
      <xdr:col>67</xdr:col>
      <xdr:colOff>101600</xdr:colOff>
      <xdr:row>38</xdr:row>
      <xdr:rowOff>67399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83926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143770</xdr:rowOff>
    </xdr:from>
    <xdr:to>
      <xdr:col>85</xdr:col>
      <xdr:colOff>127000</xdr:colOff>
      <xdr:row>77</xdr:row>
      <xdr:rowOff>150157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5420"/>
          <a:ext cx="8382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150157</xdr:rowOff>
    </xdr:from>
    <xdr:to>
      <xdr:col>81</xdr:col>
      <xdr:colOff>50800</xdr:colOff>
      <xdr:row>77</xdr:row>
      <xdr:rowOff>156361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180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156361</xdr:rowOff>
    </xdr:from>
    <xdr:to>
      <xdr:col>76</xdr:col>
      <xdr:colOff>114300</xdr:colOff>
      <xdr:row>77</xdr:row>
      <xdr:rowOff>166368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8011"/>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166368</xdr:rowOff>
    </xdr:from>
    <xdr:to>
      <xdr:col>71</xdr:col>
      <xdr:colOff>177800</xdr:colOff>
      <xdr:row>77</xdr:row>
      <xdr:rowOff>167301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68018"/>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92970</xdr:rowOff>
    </xdr:from>
    <xdr:to>
      <xdr:col>85</xdr:col>
      <xdr:colOff>177800</xdr:colOff>
      <xdr:row>78</xdr:row>
      <xdr:rowOff>23120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7897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99357</xdr:rowOff>
    </xdr:from>
    <xdr:to>
      <xdr:col>81</xdr:col>
      <xdr:colOff>101600</xdr:colOff>
      <xdr:row>78</xdr:row>
      <xdr:rowOff>29507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20634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105561</xdr:rowOff>
    </xdr:from>
    <xdr:to>
      <xdr:col>76</xdr:col>
      <xdr:colOff>165100</xdr:colOff>
      <xdr:row>78</xdr:row>
      <xdr:rowOff>35711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26838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115568</xdr:rowOff>
    </xdr:from>
    <xdr:to>
      <xdr:col>72</xdr:col>
      <xdr:colOff>38100</xdr:colOff>
      <xdr:row>78</xdr:row>
      <xdr:rowOff>45718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36845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116501</xdr:rowOff>
    </xdr:from>
    <xdr:to>
      <xdr:col>67</xdr:col>
      <xdr:colOff>101600</xdr:colOff>
      <xdr:row>78</xdr:row>
      <xdr:rowOff>46651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37778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14066</xdr:rowOff>
    </xdr:from>
    <xdr:to>
      <xdr:col>85</xdr:col>
      <xdr:colOff>127000</xdr:colOff>
      <xdr:row>98</xdr:row>
      <xdr:rowOff>46484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6166"/>
          <a:ext cx="838200" cy="3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46484</xdr:rowOff>
    </xdr:from>
    <xdr:to>
      <xdr:col>81</xdr:col>
      <xdr:colOff>50800</xdr:colOff>
      <xdr:row>98</xdr:row>
      <xdr:rowOff>81071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8584"/>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22116</xdr:rowOff>
    </xdr:from>
    <xdr:to>
      <xdr:col>76</xdr:col>
      <xdr:colOff>114300</xdr:colOff>
      <xdr:row>98</xdr:row>
      <xdr:rowOff>81071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24216"/>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22116</xdr:rowOff>
    </xdr:from>
    <xdr:to>
      <xdr:col>71</xdr:col>
      <xdr:colOff>177800</xdr:colOff>
      <xdr:row>98</xdr:row>
      <xdr:rowOff>114413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24216"/>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134716</xdr:rowOff>
    </xdr:from>
    <xdr:to>
      <xdr:col>85</xdr:col>
      <xdr:colOff>177800</xdr:colOff>
      <xdr:row>98</xdr:row>
      <xdr:rowOff>64866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157593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167134</xdr:rowOff>
    </xdr:from>
    <xdr:to>
      <xdr:col>81</xdr:col>
      <xdr:colOff>101600</xdr:colOff>
      <xdr:row>98</xdr:row>
      <xdr:rowOff>97284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113811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30271</xdr:rowOff>
    </xdr:from>
    <xdr:to>
      <xdr:col>76</xdr:col>
      <xdr:colOff>165100</xdr:colOff>
      <xdr:row>98</xdr:row>
      <xdr:rowOff>131871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122998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142766</xdr:rowOff>
    </xdr:from>
    <xdr:to>
      <xdr:col>72</xdr:col>
      <xdr:colOff>38100</xdr:colOff>
      <xdr:row>98</xdr:row>
      <xdr:rowOff>72916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63613</xdr:rowOff>
    </xdr:from>
    <xdr:to>
      <xdr:col>67</xdr:col>
      <xdr:colOff>101600</xdr:colOff>
      <xdr:row>98</xdr:row>
      <xdr:rowOff>165213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156340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115606</xdr:rowOff>
    </xdr:from>
    <xdr:to>
      <xdr:col>116</xdr:col>
      <xdr:colOff>63500</xdr:colOff>
      <xdr:row>37</xdr:row>
      <xdr:rowOff>158903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459256"/>
          <a:ext cx="8382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158903</xdr:rowOff>
    </xdr:from>
    <xdr:to>
      <xdr:col>111</xdr:col>
      <xdr:colOff>177800</xdr:colOff>
      <xdr:row>38</xdr:row>
      <xdr:rowOff>18907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502553"/>
          <a:ext cx="889000" cy="3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137185</xdr:rowOff>
    </xdr:from>
    <xdr:to>
      <xdr:col>107</xdr:col>
      <xdr:colOff>50800</xdr:colOff>
      <xdr:row>38</xdr:row>
      <xdr:rowOff>18907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480835"/>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137185</xdr:rowOff>
    </xdr:from>
    <xdr:to>
      <xdr:col>102</xdr:col>
      <xdr:colOff>114300</xdr:colOff>
      <xdr:row>38</xdr:row>
      <xdr:rowOff>48031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480835"/>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64806</xdr:rowOff>
    </xdr:from>
    <xdr:to>
      <xdr:col>116</xdr:col>
      <xdr:colOff>114300</xdr:colOff>
      <xdr:row>37</xdr:row>
      <xdr:rowOff>166405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084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87683</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108102</xdr:rowOff>
    </xdr:from>
    <xdr:to>
      <xdr:col>112</xdr:col>
      <xdr:colOff>38100</xdr:colOff>
      <xdr:row>38</xdr:row>
      <xdr:rowOff>38252</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54779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139558</xdr:rowOff>
    </xdr:from>
    <xdr:to>
      <xdr:col>107</xdr:col>
      <xdr:colOff>101600</xdr:colOff>
      <xdr:row>38</xdr:row>
      <xdr:rowOff>69707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83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86235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86385</xdr:rowOff>
    </xdr:from>
    <xdr:to>
      <xdr:col>102</xdr:col>
      <xdr:colOff>165100</xdr:colOff>
      <xdr:row>38</xdr:row>
      <xdr:rowOff>16535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33062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168681</xdr:rowOff>
    </xdr:from>
    <xdr:to>
      <xdr:col>98</xdr:col>
      <xdr:colOff>38100</xdr:colOff>
      <xdr:row>38</xdr:row>
      <xdr:rowOff>98831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89958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111334</xdr:rowOff>
    </xdr:from>
    <xdr:to>
      <xdr:col>116</xdr:col>
      <xdr:colOff>63500</xdr:colOff>
      <xdr:row>74</xdr:row>
      <xdr:rowOff>145300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98634"/>
          <a:ext cx="8382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145300</xdr:rowOff>
    </xdr:from>
    <xdr:to>
      <xdr:col>111</xdr:col>
      <xdr:colOff>177800</xdr:colOff>
      <xdr:row>75</xdr:row>
      <xdr:rowOff>1607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32600"/>
          <a:ext cx="8890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1607</xdr:rowOff>
    </xdr:from>
    <xdr:to>
      <xdr:col>107</xdr:col>
      <xdr:colOff>50800</xdr:colOff>
      <xdr:row>75</xdr:row>
      <xdr:rowOff>25800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603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17590</xdr:rowOff>
    </xdr:from>
    <xdr:to>
      <xdr:col>102</xdr:col>
      <xdr:colOff>114300</xdr:colOff>
      <xdr:row>75</xdr:row>
      <xdr:rowOff>25800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876340"/>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60534</xdr:rowOff>
    </xdr:from>
    <xdr:to>
      <xdr:col>116</xdr:col>
      <xdr:colOff>114300</xdr:colOff>
      <xdr:row>74</xdr:row>
      <xdr:rowOff>162134</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38961</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94500</xdr:rowOff>
    </xdr:from>
    <xdr:to>
      <xdr:col>112</xdr:col>
      <xdr:colOff>38100</xdr:colOff>
      <xdr:row>75</xdr:row>
      <xdr:rowOff>24650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122257</xdr:rowOff>
    </xdr:from>
    <xdr:to>
      <xdr:col>107</xdr:col>
      <xdr:colOff>101600</xdr:colOff>
      <xdr:row>75</xdr:row>
      <xdr:rowOff>52407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146450</xdr:rowOff>
    </xdr:from>
    <xdr:to>
      <xdr:col>102</xdr:col>
      <xdr:colOff>165100</xdr:colOff>
      <xdr:row>75</xdr:row>
      <xdr:rowOff>76600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67727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138240</xdr:rowOff>
    </xdr:from>
    <xdr:to>
      <xdr:col>98</xdr:col>
      <xdr:colOff>38100</xdr:colOff>
      <xdr:row>75</xdr:row>
      <xdr:rowOff>68390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59517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住民一人当たりの金額は類似団体・全国平均・県平均よりも低い水準であり、人件費の抑制が要因となっている。ごみ・し尿処理、消防等の事務を一部事務組合で行っているため、人件費等としては低く抑えられている。今後は、職員数の増加や職員の年齢構成が高齢化するにつれて人件費が増加していくことが見込まれる。</a:t>
          </a:r>
        </a:p>
        <a:p>
          <a:r>
            <a:rPr kumimoji="1" lang="ja-JP" altLang="en-US" sz="900">
              <a:latin typeface="ＭＳ Ｐゴシック" panose="020B0600070205080204" pitchFamily="50" charset="-128"/>
              <a:ea typeface="ＭＳ Ｐゴシック" panose="020B0600070205080204" pitchFamily="50" charset="-128"/>
            </a:rPr>
            <a:t>物件費：類似団体よりも低い水準だが、全国平均・県平均を上回っており、その要因は人件費を抑制するため、委託による業務の実施や保有する施設が比較的多いためであると考えられる。また、令和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扶助費：類似団体平均より高水準にある要因として、公立の保育園がなく、私立保育園に扶助費として保育所給付費を支出していることや、小児医療費についても、無料化の対象を高校３年生まで拡大していることなどにより、多額の一般財源を要していることが要因となっている。</a:t>
          </a:r>
        </a:p>
        <a:p>
          <a:r>
            <a:rPr kumimoji="1" lang="ja-JP" altLang="en-US" sz="900">
              <a:latin typeface="ＭＳ Ｐゴシック" panose="020B0600070205080204" pitchFamily="50" charset="-128"/>
              <a:ea typeface="ＭＳ Ｐゴシック" panose="020B0600070205080204" pitchFamily="50" charset="-128"/>
            </a:rPr>
            <a:t>補助費：住民一人当たりの金額は類似団体よりも低い水準であるが、全国平均・県平均を上回っており、公共下水道事業会計への負担金及び一部事務組合への負担金がその要因となっている。</a:t>
          </a:r>
        </a:p>
        <a:p>
          <a:r>
            <a:rPr kumimoji="1" lang="ja-JP" altLang="en-US" sz="900">
              <a:latin typeface="ＭＳ Ｐゴシック" panose="020B0600070205080204" pitchFamily="50" charset="-128"/>
              <a:ea typeface="ＭＳ Ｐゴシック" panose="020B0600070205080204" pitchFamily="50" charset="-128"/>
            </a:rPr>
            <a:t>普通建設事業費：新規整備・更新整備ともに低い水準となっており、国・県の補助事業を中心として事業を実施しているためと考えられる。</a:t>
          </a:r>
        </a:p>
        <a:p>
          <a:r>
            <a:rPr kumimoji="1" lang="ja-JP" altLang="en-US" sz="900">
              <a:latin typeface="ＭＳ Ｐゴシック" panose="020B0600070205080204" pitchFamily="50" charset="-128"/>
              <a:ea typeface="ＭＳ Ｐゴシック" panose="020B0600070205080204" pitchFamily="50" charset="-128"/>
            </a:rPr>
            <a:t>公債費：町債の発行は、原則、交付税措置のあるものに限っているため、公債費の増加に合わせて基準財政需要額算入額も増加しており、実質負担は抑えられているため公債費は低い水準となっている。</a:t>
          </a:r>
        </a:p>
        <a:p>
          <a:r>
            <a:rPr kumimoji="1" lang="ja-JP" altLang="en-US" sz="900">
              <a:latin typeface="ＭＳ Ｐゴシック" panose="020B0600070205080204" pitchFamily="50" charset="-128"/>
              <a:ea typeface="ＭＳ Ｐゴシック" panose="020B0600070205080204" pitchFamily="50" charset="-128"/>
            </a:rPr>
            <a:t>投資及び出資金：出資金は公共下水道事業会計への出資であるが、下水道事業の事業スピードを抑制しているため減少傾向にあったが、岡山県西部衛生施設組合の焼却場建設事業に伴って工事量が増加したことなどから前年に比べて増加している。</a:t>
          </a:r>
        </a:p>
        <a:p>
          <a:r>
            <a:rPr kumimoji="1" lang="ja-JP" altLang="en-US" sz="900">
              <a:latin typeface="ＭＳ Ｐゴシック" panose="020B0600070205080204" pitchFamily="50" charset="-128"/>
              <a:ea typeface="ＭＳ Ｐゴシック" panose="020B0600070205080204" pitchFamily="50" charset="-128"/>
            </a:rPr>
            <a:t>繰出金：各保険事業を行う特別会計への繰出金は、類似団体平均よりも低い水準を維持している。要因としては、健（検）診の実施等により医療費の抑制や介護予防等の効果が考えられる。今後も引き続き同様の水準を維持できるよう、より効果的な抑制策に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岡山県里庄町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10,883
10,706
12.23
7,181,241
6,813,809
336,805
3,427,992
3,645,647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85408</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7608"/>
          <a:ext cx="8382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136080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23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129603</xdr:rowOff>
    </xdr:from>
    <xdr:to>
      <xdr:col>15</xdr:col>
      <xdr:colOff>50800</xdr:colOff>
      <xdr:row>36</xdr:row>
      <xdr:rowOff>136080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18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119507</xdr:rowOff>
    </xdr:from>
    <xdr:to>
      <xdr:col>10</xdr:col>
      <xdr:colOff>114300</xdr:colOff>
      <xdr:row>36</xdr:row>
      <xdr:rowOff>129603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170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34608</xdr:rowOff>
    </xdr:from>
    <xdr:to>
      <xdr:col>24</xdr:col>
      <xdr:colOff>114300</xdr:colOff>
      <xdr:row>36</xdr:row>
      <xdr:rowOff>136208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85280</xdr:rowOff>
    </xdr:from>
    <xdr:to>
      <xdr:col>15</xdr:col>
      <xdr:colOff>101600</xdr:colOff>
      <xdr:row>37</xdr:row>
      <xdr:rowOff>15430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78803</xdr:rowOff>
    </xdr:from>
    <xdr:to>
      <xdr:col>10</xdr:col>
      <xdr:colOff>165100</xdr:colOff>
      <xdr:row>37</xdr:row>
      <xdr:rowOff>8953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68707</xdr:rowOff>
    </xdr:from>
    <xdr:to>
      <xdr:col>6</xdr:col>
      <xdr:colOff>38100</xdr:colOff>
      <xdr:row>36</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117800</xdr:rowOff>
    </xdr:from>
    <xdr:to>
      <xdr:col>24</xdr:col>
      <xdr:colOff>63500</xdr:colOff>
      <xdr:row>57</xdr:row>
      <xdr:rowOff>147173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0450"/>
          <a:ext cx="838200" cy="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147173</xdr:rowOff>
    </xdr:from>
    <xdr:to>
      <xdr:col>19</xdr:col>
      <xdr:colOff>177800</xdr:colOff>
      <xdr:row>57</xdr:row>
      <xdr:rowOff>157287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9823"/>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157287</xdr:rowOff>
    </xdr:from>
    <xdr:to>
      <xdr:col>15</xdr:col>
      <xdr:colOff>50800</xdr:colOff>
      <xdr:row>57</xdr:row>
      <xdr:rowOff>164143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9937"/>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35312</xdr:rowOff>
    </xdr:from>
    <xdr:to>
      <xdr:col>10</xdr:col>
      <xdr:colOff>114300</xdr:colOff>
      <xdr:row>57</xdr:row>
      <xdr:rowOff>164143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7962"/>
          <a:ext cx="889000" cy="12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67000</xdr:rowOff>
    </xdr:from>
    <xdr:to>
      <xdr:col>24</xdr:col>
      <xdr:colOff>114300</xdr:colOff>
      <xdr:row>57</xdr:row>
      <xdr:rowOff>168600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45427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96373</xdr:rowOff>
    </xdr:from>
    <xdr:to>
      <xdr:col>20</xdr:col>
      <xdr:colOff>38100</xdr:colOff>
      <xdr:row>58</xdr:row>
      <xdr:rowOff>26523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106487</xdr:rowOff>
    </xdr:from>
    <xdr:to>
      <xdr:col>15</xdr:col>
      <xdr:colOff>101600</xdr:colOff>
      <xdr:row>58</xdr:row>
      <xdr:rowOff>36637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27764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113343</xdr:rowOff>
    </xdr:from>
    <xdr:to>
      <xdr:col>10</xdr:col>
      <xdr:colOff>165100</xdr:colOff>
      <xdr:row>58</xdr:row>
      <xdr:rowOff>43493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34620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155962</xdr:rowOff>
    </xdr:from>
    <xdr:to>
      <xdr:col>6</xdr:col>
      <xdr:colOff>38100</xdr:colOff>
      <xdr:row>57</xdr:row>
      <xdr:rowOff>86112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77239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109434</xdr:rowOff>
    </xdr:from>
    <xdr:to>
      <xdr:col>24</xdr:col>
      <xdr:colOff>63500</xdr:colOff>
      <xdr:row>77</xdr:row>
      <xdr:rowOff>48411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9634"/>
          <a:ext cx="838200" cy="1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48411</xdr:rowOff>
    </xdr:from>
    <xdr:to>
      <xdr:col>19</xdr:col>
      <xdr:colOff>177800</xdr:colOff>
      <xdr:row>77</xdr:row>
      <xdr:rowOff>83903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0061"/>
          <a:ext cx="889000" cy="3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18272</xdr:rowOff>
    </xdr:from>
    <xdr:to>
      <xdr:col>15</xdr:col>
      <xdr:colOff>50800</xdr:colOff>
      <xdr:row>77</xdr:row>
      <xdr:rowOff>83903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9922"/>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18272</xdr:rowOff>
    </xdr:from>
    <xdr:to>
      <xdr:col>10</xdr:col>
      <xdr:colOff>114300</xdr:colOff>
      <xdr:row>77</xdr:row>
      <xdr:rowOff>128384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9922"/>
          <a:ext cx="889000" cy="1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58634</xdr:rowOff>
    </xdr:from>
    <xdr:to>
      <xdr:col>24</xdr:col>
      <xdr:colOff>114300</xdr:colOff>
      <xdr:row>76</xdr:row>
      <xdr:rowOff>160234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37061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169061</xdr:rowOff>
    </xdr:from>
    <xdr:to>
      <xdr:col>20</xdr:col>
      <xdr:colOff>38100</xdr:colOff>
      <xdr:row>77</xdr:row>
      <xdr:rowOff>99211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33103</xdr:rowOff>
    </xdr:from>
    <xdr:to>
      <xdr:col>15</xdr:col>
      <xdr:colOff>101600</xdr:colOff>
      <xdr:row>77</xdr:row>
      <xdr:rowOff>134703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138922</xdr:rowOff>
    </xdr:from>
    <xdr:to>
      <xdr:col>10</xdr:col>
      <xdr:colOff>165100</xdr:colOff>
      <xdr:row>77</xdr:row>
      <xdr:rowOff>69072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77584</xdr:rowOff>
    </xdr:from>
    <xdr:to>
      <xdr:col>6</xdr:col>
      <xdr:colOff>38100</xdr:colOff>
      <xdr:row>78</xdr:row>
      <xdr:rowOff>7734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170311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10280</xdr:rowOff>
    </xdr:from>
    <xdr:to>
      <xdr:col>24</xdr:col>
      <xdr:colOff>63500</xdr:colOff>
      <xdr:row>97</xdr:row>
      <xdr:rowOff>68656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40930"/>
          <a:ext cx="838200" cy="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68656</xdr:rowOff>
    </xdr:from>
    <xdr:to>
      <xdr:col>19</xdr:col>
      <xdr:colOff>177800</xdr:colOff>
      <xdr:row>97</xdr:row>
      <xdr:rowOff>89770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930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29200</xdr:rowOff>
    </xdr:from>
    <xdr:to>
      <xdr:col>15</xdr:col>
      <xdr:colOff>50800</xdr:colOff>
      <xdr:row>97</xdr:row>
      <xdr:rowOff>89770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9850"/>
          <a:ext cx="8890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29200</xdr:rowOff>
    </xdr:from>
    <xdr:to>
      <xdr:col>10</xdr:col>
      <xdr:colOff>114300</xdr:colOff>
      <xdr:row>97</xdr:row>
      <xdr:rowOff>130108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9850"/>
          <a:ext cx="889000" cy="10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130930</xdr:rowOff>
    </xdr:from>
    <xdr:to>
      <xdr:col>24</xdr:col>
      <xdr:colOff>114300</xdr:colOff>
      <xdr:row>97</xdr:row>
      <xdr:rowOff>61080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109357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17856</xdr:rowOff>
    </xdr:from>
    <xdr:to>
      <xdr:col>20</xdr:col>
      <xdr:colOff>38100</xdr:colOff>
      <xdr:row>97</xdr:row>
      <xdr:rowOff>119456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110583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38970</xdr:rowOff>
    </xdr:from>
    <xdr:to>
      <xdr:col>15</xdr:col>
      <xdr:colOff>101600</xdr:colOff>
      <xdr:row>97</xdr:row>
      <xdr:rowOff>140570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149850</xdr:rowOff>
    </xdr:from>
    <xdr:to>
      <xdr:col>10</xdr:col>
      <xdr:colOff>165100</xdr:colOff>
      <xdr:row>97</xdr:row>
      <xdr:rowOff>80000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71127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79308</xdr:rowOff>
    </xdr:from>
    <xdr:to>
      <xdr:col>6</xdr:col>
      <xdr:colOff>38100</xdr:colOff>
      <xdr:row>98</xdr:row>
      <xdr:rowOff>9458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94958</xdr:rowOff>
    </xdr:from>
    <xdr:to>
      <xdr:col>55</xdr:col>
      <xdr:colOff>0</xdr:colOff>
      <xdr:row>58</xdr:row>
      <xdr:rowOff>17183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7608"/>
          <a:ext cx="838200" cy="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17183</xdr:rowOff>
    </xdr:from>
    <xdr:to>
      <xdr:col>50</xdr:col>
      <xdr:colOff>114300</xdr:colOff>
      <xdr:row>58</xdr:row>
      <xdr:rowOff>68338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61283"/>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68338</xdr:rowOff>
    </xdr:from>
    <xdr:to>
      <xdr:col>45</xdr:col>
      <xdr:colOff>177800</xdr:colOff>
      <xdr:row>58</xdr:row>
      <xdr:rowOff>117958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2438"/>
          <a:ext cx="889000" cy="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104394</xdr:rowOff>
    </xdr:from>
    <xdr:to>
      <xdr:col>41</xdr:col>
      <xdr:colOff>50800</xdr:colOff>
      <xdr:row>58</xdr:row>
      <xdr:rowOff>117958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849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44158</xdr:rowOff>
    </xdr:from>
    <xdr:to>
      <xdr:col>55</xdr:col>
      <xdr:colOff>50800</xdr:colOff>
      <xdr:row>57</xdr:row>
      <xdr:rowOff>145758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22585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137833</xdr:rowOff>
    </xdr:from>
    <xdr:to>
      <xdr:col>50</xdr:col>
      <xdr:colOff>165100</xdr:colOff>
      <xdr:row>58</xdr:row>
      <xdr:rowOff>67983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59110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17538</xdr:rowOff>
    </xdr:from>
    <xdr:to>
      <xdr:col>46</xdr:col>
      <xdr:colOff>38100</xdr:colOff>
      <xdr:row>58</xdr:row>
      <xdr:rowOff>119138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110265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67158</xdr:rowOff>
    </xdr:from>
    <xdr:to>
      <xdr:col>41</xdr:col>
      <xdr:colOff>101600</xdr:colOff>
      <xdr:row>58</xdr:row>
      <xdr:rowOff>168758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159885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53594</xdr:rowOff>
    </xdr:from>
    <xdr:to>
      <xdr:col>36</xdr:col>
      <xdr:colOff>165100</xdr:colOff>
      <xdr:row>58</xdr:row>
      <xdr:rowOff>155194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146321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9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37215</xdr:rowOff>
    </xdr:from>
    <xdr:to>
      <xdr:col>55</xdr:col>
      <xdr:colOff>0</xdr:colOff>
      <xdr:row>79</xdr:row>
      <xdr:rowOff>38971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1765"/>
          <a:ext cx="8382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32110</xdr:rowOff>
    </xdr:from>
    <xdr:to>
      <xdr:col>50</xdr:col>
      <xdr:colOff>114300</xdr:colOff>
      <xdr:row>79</xdr:row>
      <xdr:rowOff>38971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6660"/>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32110</xdr:rowOff>
    </xdr:from>
    <xdr:to>
      <xdr:col>45</xdr:col>
      <xdr:colOff>177800</xdr:colOff>
      <xdr:row>79</xdr:row>
      <xdr:rowOff>38705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6660"/>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8080</xdr:rowOff>
    </xdr:from>
    <xdr:to>
      <xdr:col>41</xdr:col>
      <xdr:colOff>50800</xdr:colOff>
      <xdr:row>79</xdr:row>
      <xdr:rowOff>38705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2630"/>
          <a:ext cx="889000" cy="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157865</xdr:rowOff>
    </xdr:from>
    <xdr:to>
      <xdr:col>55</xdr:col>
      <xdr:colOff>50800</xdr:colOff>
      <xdr:row>79</xdr:row>
      <xdr:rowOff>88015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72792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159621</xdr:rowOff>
    </xdr:from>
    <xdr:to>
      <xdr:col>50</xdr:col>
      <xdr:colOff>165100</xdr:colOff>
      <xdr:row>79</xdr:row>
      <xdr:rowOff>89771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80898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152760</xdr:rowOff>
    </xdr:from>
    <xdr:to>
      <xdr:col>46</xdr:col>
      <xdr:colOff>38100</xdr:colOff>
      <xdr:row>79</xdr:row>
      <xdr:rowOff>82910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74037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159355</xdr:rowOff>
    </xdr:from>
    <xdr:to>
      <xdr:col>41</xdr:col>
      <xdr:colOff>101600</xdr:colOff>
      <xdr:row>79</xdr:row>
      <xdr:rowOff>89505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80632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128730</xdr:rowOff>
    </xdr:from>
    <xdr:to>
      <xdr:col>36</xdr:col>
      <xdr:colOff>165100</xdr:colOff>
      <xdr:row>79</xdr:row>
      <xdr:rowOff>58880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28186</xdr:rowOff>
    </xdr:from>
    <xdr:to>
      <xdr:col>55</xdr:col>
      <xdr:colOff>0</xdr:colOff>
      <xdr:row>98</xdr:row>
      <xdr:rowOff>78132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30286"/>
          <a:ext cx="838200" cy="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77054</xdr:rowOff>
    </xdr:from>
    <xdr:to>
      <xdr:col>50</xdr:col>
      <xdr:colOff>114300</xdr:colOff>
      <xdr:row>98</xdr:row>
      <xdr:rowOff>78132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79154"/>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77054</xdr:rowOff>
    </xdr:from>
    <xdr:to>
      <xdr:col>45</xdr:col>
      <xdr:colOff>177800</xdr:colOff>
      <xdr:row>98</xdr:row>
      <xdr:rowOff>120005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79154"/>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120005</xdr:rowOff>
    </xdr:from>
    <xdr:to>
      <xdr:col>41</xdr:col>
      <xdr:colOff>50800</xdr:colOff>
      <xdr:row>98</xdr:row>
      <xdr:rowOff>132238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2105"/>
          <a:ext cx="8890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148836</xdr:rowOff>
    </xdr:from>
    <xdr:to>
      <xdr:col>55</xdr:col>
      <xdr:colOff>50800</xdr:colOff>
      <xdr:row>98</xdr:row>
      <xdr:rowOff>78986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27332</xdr:rowOff>
    </xdr:from>
    <xdr:to>
      <xdr:col>50</xdr:col>
      <xdr:colOff>165100</xdr:colOff>
      <xdr:row>98</xdr:row>
      <xdr:rowOff>128932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120059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26254</xdr:rowOff>
    </xdr:from>
    <xdr:to>
      <xdr:col>46</xdr:col>
      <xdr:colOff>38100</xdr:colOff>
      <xdr:row>98</xdr:row>
      <xdr:rowOff>127854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118981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69205</xdr:rowOff>
    </xdr:from>
    <xdr:to>
      <xdr:col>41</xdr:col>
      <xdr:colOff>101600</xdr:colOff>
      <xdr:row>98</xdr:row>
      <xdr:rowOff>170805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161932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81438</xdr:rowOff>
    </xdr:from>
    <xdr:to>
      <xdr:col>36</xdr:col>
      <xdr:colOff>165100</xdr:colOff>
      <xdr:row>99</xdr:row>
      <xdr:rowOff>11588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13643</xdr:rowOff>
    </xdr:from>
    <xdr:to>
      <xdr:col>85</xdr:col>
      <xdr:colOff>127000</xdr:colOff>
      <xdr:row>37</xdr:row>
      <xdr:rowOff>29711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57293"/>
          <a:ext cx="8382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156045</xdr:rowOff>
    </xdr:from>
    <xdr:to>
      <xdr:col>81</xdr:col>
      <xdr:colOff>50800</xdr:colOff>
      <xdr:row>37</xdr:row>
      <xdr:rowOff>13643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8245"/>
          <a:ext cx="8890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156045</xdr:rowOff>
    </xdr:from>
    <xdr:to>
      <xdr:col>76</xdr:col>
      <xdr:colOff>114300</xdr:colOff>
      <xdr:row>37</xdr:row>
      <xdr:rowOff>10966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8245"/>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26298</xdr:rowOff>
    </xdr:from>
    <xdr:to>
      <xdr:col>71</xdr:col>
      <xdr:colOff>177800</xdr:colOff>
      <xdr:row>37</xdr:row>
      <xdr:rowOff>10966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27048"/>
          <a:ext cx="889000" cy="3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150361</xdr:rowOff>
    </xdr:from>
    <xdr:to>
      <xdr:col>85</xdr:col>
      <xdr:colOff>177800</xdr:colOff>
      <xdr:row>37</xdr:row>
      <xdr:rowOff>80511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128788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134293</xdr:rowOff>
    </xdr:from>
    <xdr:to>
      <xdr:col>81</xdr:col>
      <xdr:colOff>101600</xdr:colOff>
      <xdr:row>37</xdr:row>
      <xdr:rowOff>64443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55570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105245</xdr:rowOff>
    </xdr:from>
    <xdr:to>
      <xdr:col>76</xdr:col>
      <xdr:colOff>165100</xdr:colOff>
      <xdr:row>37</xdr:row>
      <xdr:rowOff>35395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51922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131616</xdr:rowOff>
    </xdr:from>
    <xdr:to>
      <xdr:col>72</xdr:col>
      <xdr:colOff>38100</xdr:colOff>
      <xdr:row>37</xdr:row>
      <xdr:rowOff>61766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146948</xdr:rowOff>
    </xdr:from>
    <xdr:to>
      <xdr:col>67</xdr:col>
      <xdr:colOff>101600</xdr:colOff>
      <xdr:row>35</xdr:row>
      <xdr:rowOff>77098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93625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5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170094</xdr:rowOff>
    </xdr:from>
    <xdr:to>
      <xdr:col>85</xdr:col>
      <xdr:colOff>127000</xdr:colOff>
      <xdr:row>57</xdr:row>
      <xdr:rowOff>72579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71294"/>
          <a:ext cx="838200" cy="7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72579</xdr:rowOff>
    </xdr:from>
    <xdr:to>
      <xdr:col>81</xdr:col>
      <xdr:colOff>50800</xdr:colOff>
      <xdr:row>57</xdr:row>
      <xdr:rowOff>98159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45229"/>
          <a:ext cx="8890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73863</xdr:rowOff>
    </xdr:from>
    <xdr:to>
      <xdr:col>76</xdr:col>
      <xdr:colOff>114300</xdr:colOff>
      <xdr:row>57</xdr:row>
      <xdr:rowOff>98159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6513"/>
          <a:ext cx="8890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68080</xdr:rowOff>
    </xdr:from>
    <xdr:to>
      <xdr:col>71</xdr:col>
      <xdr:colOff>177800</xdr:colOff>
      <xdr:row>57</xdr:row>
      <xdr:rowOff>73863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40730"/>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119294</xdr:rowOff>
    </xdr:from>
    <xdr:to>
      <xdr:col>85</xdr:col>
      <xdr:colOff>177800</xdr:colOff>
      <xdr:row>57</xdr:row>
      <xdr:rowOff>49444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97721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21779</xdr:rowOff>
    </xdr:from>
    <xdr:to>
      <xdr:col>81</xdr:col>
      <xdr:colOff>101600</xdr:colOff>
      <xdr:row>57</xdr:row>
      <xdr:rowOff>123379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114506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8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47359</xdr:rowOff>
    </xdr:from>
    <xdr:to>
      <xdr:col>76</xdr:col>
      <xdr:colOff>165100</xdr:colOff>
      <xdr:row>57</xdr:row>
      <xdr:rowOff>148959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140086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23063</xdr:rowOff>
    </xdr:from>
    <xdr:to>
      <xdr:col>72</xdr:col>
      <xdr:colOff>38100</xdr:colOff>
      <xdr:row>57</xdr:row>
      <xdr:rowOff>124663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115790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17280</xdr:rowOff>
    </xdr:from>
    <xdr:to>
      <xdr:col>67</xdr:col>
      <xdr:colOff>101600</xdr:colOff>
      <xdr:row>57</xdr:row>
      <xdr:rowOff>118880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110007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107170</xdr:rowOff>
    </xdr:from>
    <xdr:to>
      <xdr:col>85</xdr:col>
      <xdr:colOff>127000</xdr:colOff>
      <xdr:row>78</xdr:row>
      <xdr:rowOff>136683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0270"/>
          <a:ext cx="8382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133094</xdr:rowOff>
    </xdr:from>
    <xdr:to>
      <xdr:col>81</xdr:col>
      <xdr:colOff>50800</xdr:colOff>
      <xdr:row>78</xdr:row>
      <xdr:rowOff>136683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619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53884</xdr:rowOff>
    </xdr:from>
    <xdr:to>
      <xdr:col>76</xdr:col>
      <xdr:colOff>114300</xdr:colOff>
      <xdr:row>78</xdr:row>
      <xdr:rowOff>133094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55534"/>
          <a:ext cx="8890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53884</xdr:rowOff>
    </xdr:from>
    <xdr:to>
      <xdr:col>71</xdr:col>
      <xdr:colOff>177800</xdr:colOff>
      <xdr:row>78</xdr:row>
      <xdr:rowOff>16599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55534"/>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56370</xdr:rowOff>
    </xdr:from>
    <xdr:to>
      <xdr:col>85</xdr:col>
      <xdr:colOff>177800</xdr:colOff>
      <xdr:row>78</xdr:row>
      <xdr:rowOff>157970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85883</xdr:rowOff>
    </xdr:from>
    <xdr:to>
      <xdr:col>81</xdr:col>
      <xdr:colOff>101600</xdr:colOff>
      <xdr:row>79</xdr:row>
      <xdr:rowOff>16033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7160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82294</xdr:rowOff>
    </xdr:from>
    <xdr:to>
      <xdr:col>76</xdr:col>
      <xdr:colOff>165100</xdr:colOff>
      <xdr:row>79</xdr:row>
      <xdr:rowOff>12444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3571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3084</xdr:rowOff>
    </xdr:from>
    <xdr:to>
      <xdr:col>72</xdr:col>
      <xdr:colOff>38100</xdr:colOff>
      <xdr:row>77</xdr:row>
      <xdr:rowOff>104684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121211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137249</xdr:rowOff>
    </xdr:from>
    <xdr:to>
      <xdr:col>67</xdr:col>
      <xdr:colOff>101600</xdr:colOff>
      <xdr:row>78</xdr:row>
      <xdr:rowOff>67399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83926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143770</xdr:rowOff>
    </xdr:from>
    <xdr:to>
      <xdr:col>85</xdr:col>
      <xdr:colOff>127000</xdr:colOff>
      <xdr:row>97</xdr:row>
      <xdr:rowOff>150157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4420"/>
          <a:ext cx="8382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150157</xdr:rowOff>
    </xdr:from>
    <xdr:to>
      <xdr:col>81</xdr:col>
      <xdr:colOff>50800</xdr:colOff>
      <xdr:row>97</xdr:row>
      <xdr:rowOff>156361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8080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156361</xdr:rowOff>
    </xdr:from>
    <xdr:to>
      <xdr:col>76</xdr:col>
      <xdr:colOff>114300</xdr:colOff>
      <xdr:row>97</xdr:row>
      <xdr:rowOff>166368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7011"/>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166368</xdr:rowOff>
    </xdr:from>
    <xdr:to>
      <xdr:col>71</xdr:col>
      <xdr:colOff>177800</xdr:colOff>
      <xdr:row>97</xdr:row>
      <xdr:rowOff>167301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97018"/>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92970</xdr:rowOff>
    </xdr:from>
    <xdr:to>
      <xdr:col>85</xdr:col>
      <xdr:colOff>177800</xdr:colOff>
      <xdr:row>98</xdr:row>
      <xdr:rowOff>23120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7897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99357</xdr:rowOff>
    </xdr:from>
    <xdr:to>
      <xdr:col>81</xdr:col>
      <xdr:colOff>101600</xdr:colOff>
      <xdr:row>98</xdr:row>
      <xdr:rowOff>29507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105561</xdr:rowOff>
    </xdr:from>
    <xdr:to>
      <xdr:col>76</xdr:col>
      <xdr:colOff>165100</xdr:colOff>
      <xdr:row>98</xdr:row>
      <xdr:rowOff>35711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26838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115568</xdr:rowOff>
    </xdr:from>
    <xdr:to>
      <xdr:col>72</xdr:col>
      <xdr:colOff>38100</xdr:colOff>
      <xdr:row>98</xdr:row>
      <xdr:rowOff>45718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36845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116501</xdr:rowOff>
    </xdr:from>
    <xdr:to>
      <xdr:col>67</xdr:col>
      <xdr:colOff>101600</xdr:colOff>
      <xdr:row>98</xdr:row>
      <xdr:rowOff>46651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37778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総務費：電算システムの改修・保守に多額の費用を要しているため、全国平均・県平均に比べて高水準であるものの、類似団体平均と比較すると低い水準となっている。令和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年度以降で増加傾向にある理由は、ふるさと納税の増加に伴うふるさと納税返礼事務委託料の大幅な増加によるもの。</a:t>
          </a:r>
        </a:p>
        <a:p>
          <a:r>
            <a:rPr kumimoji="1" lang="ja-JP" altLang="en-US" sz="900">
              <a:latin typeface="ＭＳ Ｐゴシック" panose="020B0600070205080204" pitchFamily="50" charset="-128"/>
              <a:ea typeface="ＭＳ Ｐゴシック" panose="020B0600070205080204" pitchFamily="50" charset="-128"/>
            </a:rPr>
            <a:t>民生費：全国平均・県平均・類似団体平均のいずれと比較しても低水準となっているが、保育所給付費や介護給付費等の扶助費が増え続けているため増加傾向にある。令和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年度の増加の主な理由は、定額減税補足給付金や物価高騰対応重点支援臨時給付金等の増加によるもの。</a:t>
          </a:r>
        </a:p>
        <a:p>
          <a:r>
            <a:rPr kumimoji="1" lang="ja-JP" altLang="en-US" sz="900">
              <a:latin typeface="ＭＳ Ｐゴシック" panose="020B0600070205080204" pitchFamily="50" charset="-128"/>
              <a:ea typeface="ＭＳ Ｐゴシック" panose="020B0600070205080204" pitchFamily="50" charset="-128"/>
            </a:rPr>
            <a:t>衛生費：全国平均・県平均と比べて高い水準にあるが、類似団体平均と比べて低水準となっている。ごみ処理・し尿処理を一部事務組合で行っているため、人件費が抑制されていることで低水準となっていると考えている。令和３年度から増加傾向にあるのは西部衛生施設組合処分場・焼却場・熱利用施設の建設事業費負担金の増によるもの。</a:t>
          </a:r>
        </a:p>
        <a:p>
          <a:r>
            <a:rPr kumimoji="1" lang="ja-JP" altLang="en-US" sz="900">
              <a:latin typeface="ＭＳ Ｐゴシック" panose="020B0600070205080204" pitchFamily="50" charset="-128"/>
              <a:ea typeface="ＭＳ Ｐゴシック" panose="020B0600070205080204" pitchFamily="50" charset="-128"/>
            </a:rPr>
            <a:t>農林水産業費：農地の面積自体が少ないため農業振興に係る費用が抑制できており、全国平均・県平均と比べて高水準にあるが、類似団体と比較すると低水準となっている。令和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年度以降増加傾向にある理由は、水路等改修に係る投資的経費の増加によるもの。</a:t>
          </a:r>
        </a:p>
        <a:p>
          <a:r>
            <a:rPr kumimoji="1" lang="ja-JP" altLang="en-US" sz="900">
              <a:latin typeface="ＭＳ Ｐゴシック" panose="020B0600070205080204" pitchFamily="50" charset="-128"/>
              <a:ea typeface="ＭＳ Ｐゴシック" panose="020B0600070205080204" pitchFamily="50" charset="-128"/>
            </a:rPr>
            <a:t>土木費：全国平均・県平均・類似団体平均のいずれと比較しても高い水準となっている。令和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年度の増加の主な要因は、総合運動公園の法面復旧工事に係る投資的経費の増加によるもの。今後も無理な事業は行わず健全な運営に努める必要がある。</a:t>
          </a:r>
        </a:p>
        <a:p>
          <a:r>
            <a:rPr kumimoji="1" lang="ja-JP" altLang="en-US" sz="900">
              <a:latin typeface="ＭＳ Ｐゴシック" panose="020B0600070205080204" pitchFamily="50" charset="-128"/>
              <a:ea typeface="ＭＳ Ｐゴシック" panose="020B0600070205080204" pitchFamily="50" charset="-128"/>
            </a:rPr>
            <a:t>消防費：全国平均・県平均に比べて高水準であるものの、消防事務を一部事務組合で行っていることから、類似団体平均より低い水準となる傾向にある。令和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年度は災害情報伝達システムの導入、また、令和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年度は消防機庫新設に伴い高い水準となった。</a:t>
          </a:r>
        </a:p>
        <a:p>
          <a:r>
            <a:rPr kumimoji="1" lang="ja-JP" altLang="en-US" sz="900">
              <a:latin typeface="ＭＳ Ｐゴシック" panose="020B0600070205080204" pitchFamily="50" charset="-128"/>
              <a:ea typeface="ＭＳ Ｐゴシック" panose="020B0600070205080204" pitchFamily="50" charset="-128"/>
            </a:rPr>
            <a:t>教育費：全国平均・県平均・類似団体平均のいずれと比較しても低水準となっているが、生活支援員を手厚く配置するなど多額の費用を投じ教育環境の充実に努めている。令和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年度の増加の主な要因は、電子黒板の導入や公立学校施設の改修に伴う投資的経費の増加によるもの。</a:t>
          </a:r>
        </a:p>
        <a:p>
          <a:r>
            <a:rPr kumimoji="1" lang="ja-JP" altLang="en-US" sz="900">
              <a:latin typeface="ＭＳ Ｐゴシック" panose="020B0600070205080204" pitchFamily="50" charset="-128"/>
              <a:ea typeface="ＭＳ Ｐゴシック" panose="020B0600070205080204" pitchFamily="50" charset="-128"/>
            </a:rPr>
            <a:t>公債費：全国平均・県平均・類似団体平均のいずれと比較しても低水準となっており、今後も町債の発行については原則として交付税措置があるものに限ることで適正な水準を維持していきたい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財政調整基金については、基金に依存しない行財政運営に努めることで、ここ数年は増加傾向にあったが、令和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年度は駐車場整備事業や岡山県西部衛生施設組合焼却場建設事業費負担金等による歳出の増加に伴い、基金残高は減少に転じた。</a:t>
          </a:r>
        </a:p>
        <a:p>
          <a:r>
            <a:rPr kumimoji="1" lang="ja-JP" altLang="en-US" sz="1000">
              <a:latin typeface="ＭＳ ゴシック" pitchFamily="49" charset="-128"/>
              <a:ea typeface="ＭＳ ゴシック" pitchFamily="49" charset="-128"/>
            </a:rPr>
            <a:t>　実質収支額は、ここ数年は年度末の法人町民税の税収に左右されるため増減を繰り返している。令和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年度は法人町民税法人税割の大幅な減額があったため、大きく減少している。</a:t>
          </a:r>
        </a:p>
        <a:p>
          <a:r>
            <a:rPr kumimoji="1" lang="ja-JP" altLang="en-US" sz="1000">
              <a:latin typeface="ＭＳ ゴシック" pitchFamily="49" charset="-128"/>
              <a:ea typeface="ＭＳ ゴシック" pitchFamily="49" charset="-128"/>
            </a:rPr>
            <a:t>　実質単年度収支は、災害の影響で平成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年度でマイナスに転じたものの、平成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年度以降は普通建設事業費、投資及び出資金の減少や歳出抑制の取組み、普通交付税やふるさと納税の増加等によりプラスとなっていた。令和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年度には実質単年度収支額が大きく減少したが、令和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年度には再度プラスに転じた。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岡山県里庄町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一般会計は、交付税収入やふるさと納税の増加などにより歳入が増加しているものの、人件費や扶助費等の増加などにより歳出が大きく増加したことで歳入の増加を上回ったため、黒字額は大きく減少した。</a:t>
          </a:r>
        </a:p>
        <a:p>
          <a:r>
            <a:rPr kumimoji="1" lang="ja-JP" altLang="en-US" sz="1400">
              <a:latin typeface="ＭＳ ゴシック" pitchFamily="49" charset="-128"/>
              <a:ea typeface="ＭＳ ゴシック" pitchFamily="49" charset="-128"/>
            </a:rPr>
            <a:t>　国民健康保険、介護保険の両特別会計は、適正水準を維持している。なお、国民健康保険特別会計は、平成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年度から国保財政の運営主体が都道府県に移行して以降、同程度の水準を維持している。</a:t>
          </a:r>
        </a:p>
        <a:p>
          <a:r>
            <a:rPr kumimoji="1" lang="ja-JP" altLang="en-US" sz="1400">
              <a:latin typeface="ＭＳ ゴシック" pitchFamily="49" charset="-128"/>
              <a:ea typeface="ＭＳ ゴシック" pitchFamily="49" charset="-128"/>
            </a:rPr>
            <a:t>　水道、下水道の両事業会計は、同水準で安定している。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7181241</v>
      </c>
      <c r="BO4" s="449"/>
      <c r="BP4" s="449"/>
      <c r="BQ4" s="449"/>
      <c r="BR4" s="449"/>
      <c r="BS4" s="449"/>
      <c r="BT4" s="449"/>
      <c r="BU4" s="450"/>
      <c r="BV4" s="448">
        <v>6247012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8.1999999999999993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6813809</v>
      </c>
      <c r="BO5" s="420"/>
      <c r="BP5" s="420"/>
      <c r="BQ5" s="420"/>
      <c r="BR5" s="420"/>
      <c r="BS5" s="420"/>
      <c r="BT5" s="420"/>
      <c r="BU5" s="421"/>
      <c r="BV5" s="419">
        <v>5861475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88.1</v>
      </c>
      <c r="CU5" s="417"/>
      <c r="CV5" s="417"/>
      <c r="CW5" s="417"/>
      <c r="CX5" s="417"/>
      <c r="CY5" s="417"/>
      <c r="CZ5" s="417"/>
      <c r="DA5" s="418"/>
      <c r="DB5" s="416">
        <v>88.3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367432</v>
      </c>
      <c r="BO6" s="420"/>
      <c r="BP6" s="420"/>
      <c r="BQ6" s="420"/>
      <c r="BR6" s="420"/>
      <c r="BS6" s="420"/>
      <c r="BT6" s="420"/>
      <c r="BU6" s="421"/>
      <c r="BV6" s="419">
        <v>385537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30627</v>
      </c>
      <c r="BO7" s="420"/>
      <c r="BP7" s="420"/>
      <c r="BQ7" s="420"/>
      <c r="BR7" s="420"/>
      <c r="BS7" s="420"/>
      <c r="BT7" s="420"/>
      <c r="BU7" s="421"/>
      <c r="BV7" s="419">
        <v>113124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3427992</v>
      </c>
      <c r="CU7" s="420"/>
      <c r="CV7" s="420"/>
      <c r="CW7" s="420"/>
      <c r="CX7" s="420"/>
      <c r="CY7" s="420"/>
      <c r="CZ7" s="420"/>
      <c r="DA7" s="421"/>
      <c r="DB7" s="419">
        <v>3302771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336805</v>
      </c>
      <c r="BO8" s="420"/>
      <c r="BP8" s="420"/>
      <c r="BQ8" s="420"/>
      <c r="BR8" s="420"/>
      <c r="BS8" s="420"/>
      <c r="BT8" s="420"/>
      <c r="BU8" s="421"/>
      <c r="BV8" s="419">
        <v>272413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10950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64392</v>
      </c>
      <c r="BO9" s="420"/>
      <c r="BP9" s="420"/>
      <c r="BQ9" s="420"/>
      <c r="BR9" s="420"/>
      <c r="BS9" s="420"/>
      <c r="BT9" s="420"/>
      <c r="BU9" s="421"/>
      <c r="BV9" s="419">
        <v>-193908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8.9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10929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354510</v>
      </c>
      <c r="BO10" s="420"/>
      <c r="BP10" s="420"/>
      <c r="BQ10" s="420"/>
      <c r="BR10" s="420"/>
      <c r="BS10" s="420"/>
      <c r="BT10" s="420"/>
      <c r="BU10" s="421"/>
      <c r="BV10" s="419">
        <v>264820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10883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378371</v>
      </c>
      <c r="BO12" s="420"/>
      <c r="BP12" s="420"/>
      <c r="BQ12" s="420"/>
      <c r="BR12" s="420"/>
      <c r="BS12" s="420"/>
      <c r="BT12" s="420"/>
      <c r="BU12" s="421"/>
      <c r="BV12" s="419">
        <v>124315</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10706</v>
      </c>
      <c r="S13" s="507"/>
      <c r="T13" s="507"/>
      <c r="U13" s="507"/>
      <c r="V13" s="508"/>
      <c r="W13" s="509" t="s">
        <v>130</v>
      </c>
      <c r="X13" s="405"/>
      <c r="Y13" s="405"/>
      <c r="Z13" s="405"/>
      <c r="AA13" s="405"/>
      <c r="AB13" s="406"/>
      <c r="AC13" s="372">
        <v>131</v>
      </c>
      <c r="AD13" s="373"/>
      <c r="AE13" s="373"/>
      <c r="AF13" s="373"/>
      <c r="AG13" s="374"/>
      <c r="AH13" s="372">
        <v>113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40531</v>
      </c>
      <c r="BO13" s="420"/>
      <c r="BP13" s="420"/>
      <c r="BQ13" s="420"/>
      <c r="BR13" s="420"/>
      <c r="BS13" s="420"/>
      <c r="BT13" s="420"/>
      <c r="BU13" s="421"/>
      <c r="BV13" s="419">
        <v>-53403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11007</v>
      </c>
      <c r="S14" s="507"/>
      <c r="T14" s="507"/>
      <c r="U14" s="507"/>
      <c r="V14" s="508"/>
      <c r="W14" s="510"/>
      <c r="X14" s="408"/>
      <c r="Y14" s="408"/>
      <c r="Z14" s="408"/>
      <c r="AA14" s="408"/>
      <c r="AB14" s="409"/>
      <c r="AC14" s="499">
        <v>2.6</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10861</v>
      </c>
      <c r="S15" s="507"/>
      <c r="T15" s="507"/>
      <c r="U15" s="507"/>
      <c r="V15" s="508"/>
      <c r="W15" s="509" t="s">
        <v>137</v>
      </c>
      <c r="X15" s="405"/>
      <c r="Y15" s="405"/>
      <c r="Z15" s="405"/>
      <c r="AA15" s="405"/>
      <c r="AB15" s="406"/>
      <c r="AC15" s="372">
        <v>1658</v>
      </c>
      <c r="AD15" s="373"/>
      <c r="AE15" s="373"/>
      <c r="AF15" s="373"/>
      <c r="AG15" s="374"/>
      <c r="AH15" s="372">
        <v>1777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1465086</v>
      </c>
      <c r="BO15" s="449"/>
      <c r="BP15" s="449"/>
      <c r="BQ15" s="449"/>
      <c r="BR15" s="449"/>
      <c r="BS15" s="449"/>
      <c r="BT15" s="449"/>
      <c r="BU15" s="450"/>
      <c r="BV15" s="448">
        <v>1480522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33.5</v>
      </c>
      <c r="AD16" s="500"/>
      <c r="AE16" s="500"/>
      <c r="AF16" s="500"/>
      <c r="AG16" s="501"/>
      <c r="AH16" s="499">
        <v>34.9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3028652</v>
      </c>
      <c r="BO16" s="420"/>
      <c r="BP16" s="420"/>
      <c r="BQ16" s="420"/>
      <c r="BR16" s="420"/>
      <c r="BS16" s="420"/>
      <c r="BT16" s="420"/>
      <c r="BU16" s="421"/>
      <c r="BV16" s="419">
        <v>2883058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3160</v>
      </c>
      <c r="AD17" s="373"/>
      <c r="AE17" s="373"/>
      <c r="AF17" s="373"/>
      <c r="AG17" s="374"/>
      <c r="AH17" s="372">
        <v>3204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1851453</v>
      </c>
      <c r="BO17" s="420"/>
      <c r="BP17" s="420"/>
      <c r="BQ17" s="420"/>
      <c r="BR17" s="420"/>
      <c r="BS17" s="420"/>
      <c r="BT17" s="420"/>
      <c r="BU17" s="421"/>
      <c r="BV17" s="419">
        <v>1873220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12.23</v>
      </c>
      <c r="M18" s="472"/>
      <c r="N18" s="472"/>
      <c r="O18" s="472"/>
      <c r="P18" s="472"/>
      <c r="Q18" s="472"/>
      <c r="R18" s="473"/>
      <c r="S18" s="473"/>
      <c r="T18" s="473"/>
      <c r="U18" s="473"/>
      <c r="V18" s="474"/>
      <c r="W18" s="490"/>
      <c r="X18" s="491"/>
      <c r="Y18" s="491"/>
      <c r="Z18" s="491"/>
      <c r="AA18" s="491"/>
      <c r="AB18" s="515"/>
      <c r="AC18" s="389">
        <v>63.9</v>
      </c>
      <c r="AD18" s="390"/>
      <c r="AE18" s="390"/>
      <c r="AF18" s="390"/>
      <c r="AG18" s="475"/>
      <c r="AH18" s="389">
        <v>62.9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3018409</v>
      </c>
      <c r="BO18" s="420"/>
      <c r="BP18" s="420"/>
      <c r="BQ18" s="420"/>
      <c r="BR18" s="420"/>
      <c r="BS18" s="420"/>
      <c r="BT18" s="420"/>
      <c r="BU18" s="421"/>
      <c r="BV18" s="419">
        <v>2918961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4605749</v>
      </c>
      <c r="BO19" s="420"/>
      <c r="BP19" s="420"/>
      <c r="BQ19" s="420"/>
      <c r="BR19" s="420"/>
      <c r="BS19" s="420"/>
      <c r="BT19" s="420"/>
      <c r="BU19" s="421"/>
      <c r="BV19" s="419">
        <v>4361261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4138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3645647</v>
      </c>
      <c r="BO22" s="449"/>
      <c r="BP22" s="449"/>
      <c r="BQ22" s="449"/>
      <c r="BR22" s="449"/>
      <c r="BS22" s="449"/>
      <c r="BT22" s="449"/>
      <c r="BU22" s="450"/>
      <c r="BV22" s="448">
        <v>3473423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2981718</v>
      </c>
      <c r="BO23" s="420"/>
      <c r="BP23" s="420"/>
      <c r="BQ23" s="420"/>
      <c r="BR23" s="420"/>
      <c r="BS23" s="420"/>
      <c r="BT23" s="420"/>
      <c r="BU23" s="421"/>
      <c r="BV23" s="419">
        <v>2900643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7000</v>
      </c>
      <c r="R24" s="373"/>
      <c r="S24" s="373"/>
      <c r="T24" s="373"/>
      <c r="U24" s="373"/>
      <c r="V24" s="374"/>
      <c r="W24" s="462"/>
      <c r="X24" s="399"/>
      <c r="Y24" s="400"/>
      <c r="Z24" s="375" t="s">
        <v>162</v>
      </c>
      <c r="AA24" s="376"/>
      <c r="AB24" s="376"/>
      <c r="AC24" s="376"/>
      <c r="AD24" s="376"/>
      <c r="AE24" s="376"/>
      <c r="AF24" s="376"/>
      <c r="AG24" s="377"/>
      <c r="AH24" s="372">
        <v>76</v>
      </c>
      <c r="AI24" s="373"/>
      <c r="AJ24" s="373"/>
      <c r="AK24" s="373"/>
      <c r="AL24" s="374"/>
      <c r="AM24" s="372">
        <v>236056</v>
      </c>
      <c r="AN24" s="373"/>
      <c r="AO24" s="373"/>
      <c r="AP24" s="373"/>
      <c r="AQ24" s="373"/>
      <c r="AR24" s="374"/>
      <c r="AS24" s="372">
        <v>3106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1971805</v>
      </c>
      <c r="BO24" s="420"/>
      <c r="BP24" s="420"/>
      <c r="BQ24" s="420"/>
      <c r="BR24" s="420"/>
      <c r="BS24" s="420"/>
      <c r="BT24" s="420"/>
      <c r="BU24" s="421"/>
      <c r="BV24" s="419">
        <v>1634275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6200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8448</v>
      </c>
      <c r="BO25" s="449"/>
      <c r="BP25" s="449"/>
      <c r="BQ25" s="449"/>
      <c r="BR25" s="449"/>
      <c r="BS25" s="449"/>
      <c r="BT25" s="449"/>
      <c r="BU25" s="450"/>
      <c r="BV25" s="448">
        <v>13874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10748</v>
      </c>
      <c r="AN26" s="373"/>
      <c r="AO26" s="373"/>
      <c r="AP26" s="373"/>
      <c r="AQ26" s="373"/>
      <c r="AR26" s="374"/>
      <c r="AS26" s="372">
        <v>2687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3201</v>
      </c>
      <c r="BO26" s="420"/>
      <c r="BP26" s="420"/>
      <c r="BQ26" s="420"/>
      <c r="BR26" s="420"/>
      <c r="BS26" s="420"/>
      <c r="BT26" s="420"/>
      <c r="BU26" s="421"/>
      <c r="BV26" s="419">
        <v>3201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3400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22293</v>
      </c>
      <c r="AN27" s="373"/>
      <c r="AO27" s="373"/>
      <c r="AP27" s="373"/>
      <c r="AQ27" s="373"/>
      <c r="AR27" s="374"/>
      <c r="AS27" s="372">
        <v>3185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103020</v>
      </c>
      <c r="BO27" s="454"/>
      <c r="BP27" s="454"/>
      <c r="BQ27" s="454"/>
      <c r="BR27" s="454"/>
      <c r="BS27" s="454"/>
      <c r="BT27" s="454"/>
      <c r="BU27" s="455"/>
      <c r="BV27" s="453">
        <v>103020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2800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1363497</v>
      </c>
      <c r="BO28" s="449"/>
      <c r="BP28" s="449"/>
      <c r="BQ28" s="449"/>
      <c r="BR28" s="449"/>
      <c r="BS28" s="449"/>
      <c r="BT28" s="449"/>
      <c r="BU28" s="450"/>
      <c r="BV28" s="448">
        <v>1387358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2550</v>
      </c>
      <c r="R29" s="373"/>
      <c r="S29" s="373"/>
      <c r="T29" s="373"/>
      <c r="U29" s="373"/>
      <c r="V29" s="374"/>
      <c r="W29" s="463"/>
      <c r="X29" s="464"/>
      <c r="Y29" s="465"/>
      <c r="Z29" s="375" t="s">
        <v>177</v>
      </c>
      <c r="AA29" s="376"/>
      <c r="AB29" s="376"/>
      <c r="AC29" s="376"/>
      <c r="AD29" s="376"/>
      <c r="AE29" s="376"/>
      <c r="AF29" s="376"/>
      <c r="AG29" s="377"/>
      <c r="AH29" s="372">
        <v>83</v>
      </c>
      <c r="AI29" s="373"/>
      <c r="AJ29" s="373"/>
      <c r="AK29" s="373"/>
      <c r="AL29" s="374"/>
      <c r="AM29" s="372">
        <v>258349</v>
      </c>
      <c r="AN29" s="373"/>
      <c r="AO29" s="373"/>
      <c r="AP29" s="373"/>
      <c r="AQ29" s="373"/>
      <c r="AR29" s="374"/>
      <c r="AS29" s="372">
        <v>3113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259181</v>
      </c>
      <c r="BO29" s="420"/>
      <c r="BP29" s="420"/>
      <c r="BQ29" s="420"/>
      <c r="BR29" s="420"/>
      <c r="BS29" s="420"/>
      <c r="BT29" s="420"/>
      <c r="BU29" s="421"/>
      <c r="BV29" s="419">
        <v>229872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1271812</v>
      </c>
      <c r="BO30" s="454"/>
      <c r="BP30" s="454"/>
      <c r="BQ30" s="454"/>
      <c r="BR30" s="454"/>
      <c r="BS30" s="454"/>
      <c r="BT30" s="454"/>
      <c r="BU30" s="455"/>
      <c r="BV30" s="453">
        <v>1282233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里庄町国民健康保険特別会計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里庄町水道事業会計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岡山県市町村総合事務組合(一般会計）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科学振興仁科財団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里庄町育英奨学資金給与特別会計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里庄町介護保険特別会計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里庄町公共下水道事業会計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岡山県市町村総合事務組合（貸付金特別会計）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里庄町土地開発公社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里庄町営墓地特別会計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里庄町後期高齢者医療特別会計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岡山県市町村総合事務組合（拠出金事業特別会計）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里庄町介護老人保健施設特別会計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岡山県市町村税整理組合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岡山県西部環境整備施設組合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岡山県西部衛生施設組合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笠岡地区消防組合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岡山県西南水道企業団</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備南競艇事業組合（一般会計）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備南競艇事業組合競艇事業（特別会計）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lbBW3/Kmj6BIfAGxaYWw2MaS03xDIov+huUy/820lf6wWFmMPbcFdjDN7bDLPY4eOJicnYJnOevB1rJpXWGGA==" saltValue="OPHIGR73vMPPk7lAKoCL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7.99</v>
      </c>
      <c r="G34" s="33">
        <v>8.23</v>
      </c>
      <c r="H34" s="33">
        <v>9.4700000000000006</v>
      </c>
      <c r="I34" s="33">
        <v>9.4</v>
      </c>
      <c r="J34" s="34">
        <v>10.59</v>
      </c>
      <c r="K34" s="22"/>
      <c r="L34" s="22"/>
      <c r="M34" s="22"/>
      <c r="N34" s="22"/>
      <c r="O34" s="22"/>
      <c r="P34" s="22"/>
    </row>
    <row r="35" spans="1:16" ht="39" customHeight="1" x14ac:dyDescent="0.15">
      <c r="A35" s="22"/>
      <c r="B35" s="35"/>
      <c r="C35" s="1145" t="s">
        <v>534</v>
      </c>
      <c r="D35" s="1146"/>
      <c r="E35" s="1147"/>
      <c r="F35" s="36">
        <v>7.82</v>
      </c>
      <c r="G35" s="37">
        <v>11.74</v>
      </c>
      <c r="H35" s="37">
        <v>14.52</v>
      </c>
      <c r="I35" s="37">
        <v>8.14</v>
      </c>
      <c r="J35" s="38">
        <v>9.73</v>
      </c>
      <c r="K35" s="22"/>
      <c r="L35" s="22"/>
      <c r="M35" s="22"/>
      <c r="N35" s="22"/>
      <c r="O35" s="22"/>
      <c r="P35" s="22"/>
    </row>
    <row r="36" spans="1:16" ht="39" customHeight="1" x14ac:dyDescent="0.15">
      <c r="A36" s="22"/>
      <c r="B36" s="35"/>
      <c r="C36" s="1145" t="s">
        <v>535</v>
      </c>
      <c r="D36" s="1146"/>
      <c r="E36" s="1147"/>
      <c r="F36" s="36">
        <v>9.85</v>
      </c>
      <c r="G36" s="37">
        <v>9.16</v>
      </c>
      <c r="H36" s="37">
        <v>9.4</v>
      </c>
      <c r="I36" s="37">
        <v>8.35</v>
      </c>
      <c r="J36" s="38">
        <v>7.11</v>
      </c>
      <c r="K36" s="22"/>
      <c r="L36" s="22"/>
      <c r="M36" s="22"/>
      <c r="N36" s="22"/>
      <c r="O36" s="22"/>
      <c r="P36" s="22"/>
    </row>
    <row r="37" spans="1:16" ht="39" customHeight="1" x14ac:dyDescent="0.15">
      <c r="A37" s="22"/>
      <c r="B37" s="35"/>
      <c r="C37" s="1145" t="s">
        <v>536</v>
      </c>
      <c r="D37" s="1146"/>
      <c r="E37" s="1147"/>
      <c r="F37" s="36">
        <v>0.4</v>
      </c>
      <c r="G37" s="37">
        <v>0.89</v>
      </c>
      <c r="H37" s="37">
        <v>1.01</v>
      </c>
      <c r="I37" s="37">
        <v>1.08</v>
      </c>
      <c r="J37" s="38">
        <v>1.27</v>
      </c>
      <c r="K37" s="22"/>
      <c r="L37" s="22"/>
      <c r="M37" s="22"/>
      <c r="N37" s="22"/>
      <c r="O37" s="22"/>
      <c r="P37" s="22"/>
    </row>
    <row r="38" spans="1:16" ht="39" customHeight="1" x14ac:dyDescent="0.15">
      <c r="A38" s="22"/>
      <c r="B38" s="35"/>
      <c r="C38" s="1145" t="s">
        <v>537</v>
      </c>
      <c r="D38" s="1146"/>
      <c r="E38" s="1147"/>
      <c r="F38" s="36">
        <v>0.09</v>
      </c>
      <c r="G38" s="37">
        <v>0.05</v>
      </c>
      <c r="H38" s="37">
        <v>0.08</v>
      </c>
      <c r="I38" s="37">
        <v>7.0000000000000007E-2</v>
      </c>
      <c r="J38" s="38">
        <v>0.76</v>
      </c>
      <c r="K38" s="22"/>
      <c r="L38" s="22"/>
      <c r="M38" s="22"/>
      <c r="N38" s="22"/>
      <c r="O38" s="22"/>
      <c r="P38" s="22"/>
    </row>
    <row r="39" spans="1:16" ht="39" customHeight="1" x14ac:dyDescent="0.15">
      <c r="A39" s="22"/>
      <c r="B39" s="35"/>
      <c r="C39" s="1145" t="s">
        <v>538</v>
      </c>
      <c r="D39" s="1146"/>
      <c r="E39" s="1147"/>
      <c r="F39" s="36">
        <v>1.23</v>
      </c>
      <c r="G39" s="37">
        <v>0.84</v>
      </c>
      <c r="H39" s="37">
        <v>0.05</v>
      </c>
      <c r="I39" s="37">
        <v>0.16</v>
      </c>
      <c r="J39" s="38">
        <v>0.42</v>
      </c>
      <c r="K39" s="22"/>
      <c r="L39" s="22"/>
      <c r="M39" s="22"/>
      <c r="N39" s="22"/>
      <c r="O39" s="22"/>
      <c r="P39" s="22"/>
    </row>
    <row r="40" spans="1:16" ht="39" customHeight="1" x14ac:dyDescent="0.15">
      <c r="A40" s="22"/>
      <c r="B40" s="35"/>
      <c r="C40" s="1145" t="s">
        <v>539</v>
      </c>
      <c r="D40" s="1146"/>
      <c r="E40" s="1147"/>
      <c r="F40" s="36">
        <v>7.0000000000000007E-2</v>
      </c>
      <c r="G40" s="37">
        <v>0.06</v>
      </c>
      <c r="H40" s="37">
        <v>0.05</v>
      </c>
      <c r="I40" s="37">
        <v>0.09</v>
      </c>
      <c r="J40" s="38">
        <v>0.08</v>
      </c>
      <c r="K40" s="22"/>
      <c r="L40" s="22"/>
      <c r="M40" s="22"/>
      <c r="N40" s="22"/>
      <c r="O40" s="22"/>
      <c r="P40" s="22"/>
    </row>
    <row r="41" spans="1:16" ht="39" customHeight="1" x14ac:dyDescent="0.15">
      <c r="A41" s="22"/>
      <c r="B41" s="35"/>
      <c r="C41" s="1145" t="s">
        <v>540</v>
      </c>
      <c r="D41" s="1146"/>
      <c r="E41" s="1147"/>
      <c r="F41" s="36">
        <v>0</v>
      </c>
      <c r="G41" s="37">
        <v>0.02</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HaEEnX3E1SGm02B5kvKnbRBB3pl91N8v0ZTDZGJYcvAnBzsMa0WQR0g6VY4Rd+p03g38C8Xph55WckF+IT0rA==" saltValue="PdkHMlzYb5ebjwA2icJZ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351</v>
      </c>
      <c r="L45" s="60">
        <v>350</v>
      </c>
      <c r="M45" s="60">
        <v>374</v>
      </c>
      <c r="N45" s="60">
        <v>388</v>
      </c>
      <c r="O45" s="61">
        <v>398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190</v>
      </c>
      <c r="L48" s="64">
        <v>178</v>
      </c>
      <c r="M48" s="64">
        <v>182</v>
      </c>
      <c r="N48" s="64">
        <v>188</v>
      </c>
      <c r="O48" s="65">
        <v>200</v>
      </c>
      <c r="P48" s="48"/>
      <c r="Q48" s="48"/>
      <c r="R48" s="48"/>
      <c r="S48" s="48"/>
      <c r="T48" s="48"/>
      <c r="U48" s="48"/>
    </row>
    <row r="49" spans="1:21" ht="30.75" customHeight="1" x14ac:dyDescent="0.15">
      <c r="A49" s="48"/>
      <c r="B49" s="1178"/>
      <c r="C49" s="1179"/>
      <c r="D49" s="62"/>
      <c r="E49" s="1155" t="s">
        <v>14</v>
      </c>
      <c r="F49" s="1155"/>
      <c r="G49" s="1155"/>
      <c r="H49" s="1155"/>
      <c r="I49" s="1155"/>
      <c r="J49" s="1156"/>
      <c r="K49" s="63">
        <v>41</v>
      </c>
      <c r="L49" s="64">
        <v>45</v>
      </c>
      <c r="M49" s="64">
        <v>45</v>
      </c>
      <c r="N49" s="64">
        <v>40</v>
      </c>
      <c r="O49" s="65">
        <v>25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379</v>
      </c>
      <c r="L52" s="64">
        <v>379</v>
      </c>
      <c r="M52" s="64">
        <v>376</v>
      </c>
      <c r="N52" s="64">
        <v>372</v>
      </c>
      <c r="O52" s="65">
        <v>384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203</v>
      </c>
      <c r="L53" s="69">
        <v>194</v>
      </c>
      <c r="M53" s="69">
        <v>225</v>
      </c>
      <c r="N53" s="69">
        <v>244</v>
      </c>
      <c r="O53" s="70">
        <v>239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8p7L0Wl7yFKvh5A5YojEel+Ea8HiKv+v03akLYNmvBce7/XgT8miY5cb8mNUvXeDaqBoMXLtQNGIgluoLteKQ==" saltValue="5OP7GUvsey6fByqUiIhd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3598</v>
      </c>
      <c r="J41" s="344">
        <v>3756</v>
      </c>
      <c r="K41" s="344">
        <v>3614</v>
      </c>
      <c r="L41" s="344">
        <v>3473</v>
      </c>
      <c r="M41" s="345">
        <v>3646</v>
      </c>
    </row>
    <row r="42" spans="2:13" ht="27.75" customHeight="1" x14ac:dyDescent="0.15">
      <c r="B42" s="1186"/>
      <c r="C42" s="1187"/>
      <c r="D42" s="106"/>
      <c r="E42" s="1190" t="s">
        <v>32</v>
      </c>
      <c r="F42" s="1190"/>
      <c r="G42" s="1190"/>
      <c r="H42" s="1191"/>
      <c r="I42" s="346">
        <v>80</v>
      </c>
      <c r="J42" s="347">
        <v>80</v>
      </c>
      <c r="K42" s="347">
        <v>18</v>
      </c>
      <c r="L42" s="347">
        <v>13</v>
      </c>
      <c r="M42" s="348">
        <v>8</v>
      </c>
    </row>
    <row r="43" spans="2:13" ht="27.75" customHeight="1" x14ac:dyDescent="0.15">
      <c r="B43" s="1186"/>
      <c r="C43" s="1187"/>
      <c r="D43" s="106"/>
      <c r="E43" s="1190" t="s">
        <v>33</v>
      </c>
      <c r="F43" s="1190"/>
      <c r="G43" s="1190"/>
      <c r="H43" s="1191"/>
      <c r="I43" s="346">
        <v>2941</v>
      </c>
      <c r="J43" s="347">
        <v>2845</v>
      </c>
      <c r="K43" s="347">
        <v>2771</v>
      </c>
      <c r="L43" s="347">
        <v>2676</v>
      </c>
      <c r="M43" s="348">
        <v>2715</v>
      </c>
    </row>
    <row r="44" spans="2:13" ht="27.75" customHeight="1" x14ac:dyDescent="0.15">
      <c r="B44" s="1186"/>
      <c r="C44" s="1187"/>
      <c r="D44" s="106"/>
      <c r="E44" s="1190" t="s">
        <v>34</v>
      </c>
      <c r="F44" s="1190"/>
      <c r="G44" s="1190"/>
      <c r="H44" s="1191"/>
      <c r="I44" s="346">
        <v>159</v>
      </c>
      <c r="J44" s="347">
        <v>134</v>
      </c>
      <c r="K44" s="347">
        <v>109</v>
      </c>
      <c r="L44" s="347">
        <v>69</v>
      </c>
      <c r="M44" s="348">
        <v>116</v>
      </c>
    </row>
    <row r="45" spans="2:13" ht="27.75" customHeight="1" x14ac:dyDescent="0.15">
      <c r="B45" s="1186"/>
      <c r="C45" s="1187"/>
      <c r="D45" s="106"/>
      <c r="E45" s="1190" t="s">
        <v>35</v>
      </c>
      <c r="F45" s="1190"/>
      <c r="G45" s="1190"/>
      <c r="H45" s="1191"/>
      <c r="I45" s="346">
        <v>121</v>
      </c>
      <c r="J45" s="347">
        <v>114</v>
      </c>
      <c r="K45" s="347">
        <v>132</v>
      </c>
      <c r="L45" s="347">
        <v>187</v>
      </c>
      <c r="M45" s="348">
        <v>187</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3429</v>
      </c>
      <c r="J50" s="347">
        <v>3788</v>
      </c>
      <c r="K50" s="347">
        <v>3888</v>
      </c>
      <c r="L50" s="347">
        <v>4069</v>
      </c>
      <c r="M50" s="348">
        <v>3997</v>
      </c>
    </row>
    <row r="51" spans="2:13" ht="27.75" customHeight="1" x14ac:dyDescent="0.15">
      <c r="B51" s="1186"/>
      <c r="C51" s="1187"/>
      <c r="D51" s="106"/>
      <c r="E51" s="1190" t="s">
        <v>42</v>
      </c>
      <c r="F51" s="1190"/>
      <c r="G51" s="1190"/>
      <c r="H51" s="1191"/>
      <c r="I51" s="346">
        <v>25</v>
      </c>
      <c r="J51" s="347">
        <v>20</v>
      </c>
      <c r="K51" s="347">
        <v>15</v>
      </c>
      <c r="L51" s="347">
        <v>11</v>
      </c>
      <c r="M51" s="348">
        <v>8</v>
      </c>
    </row>
    <row r="52" spans="2:13" ht="27.75" customHeight="1" x14ac:dyDescent="0.15">
      <c r="B52" s="1188"/>
      <c r="C52" s="1189"/>
      <c r="D52" s="106"/>
      <c r="E52" s="1190" t="s">
        <v>43</v>
      </c>
      <c r="F52" s="1190"/>
      <c r="G52" s="1190"/>
      <c r="H52" s="1191"/>
      <c r="I52" s="346">
        <v>4831</v>
      </c>
      <c r="J52" s="347">
        <v>4810</v>
      </c>
      <c r="K52" s="347">
        <v>4682</v>
      </c>
      <c r="L52" s="347">
        <v>4651</v>
      </c>
      <c r="M52" s="348">
        <v>4619</v>
      </c>
    </row>
    <row r="53" spans="2:13" ht="27.75" customHeight="1" thickBot="1" x14ac:dyDescent="0.2">
      <c r="B53" s="1192" t="s">
        <v>19</v>
      </c>
      <c r="C53" s="1193"/>
      <c r="D53" s="110"/>
      <c r="E53" s="1194" t="s">
        <v>44</v>
      </c>
      <c r="F53" s="1194"/>
      <c r="G53" s="1194"/>
      <c r="H53" s="1195"/>
      <c r="I53" s="349">
        <v>-1386</v>
      </c>
      <c r="J53" s="350">
        <v>-1690</v>
      </c>
      <c r="K53" s="350">
        <v>-1940</v>
      </c>
      <c r="L53" s="350">
        <v>-2313</v>
      </c>
      <c r="M53" s="351">
        <v>-1953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tJjfwDSzEEX+OTuf9hfFKsJYtj7+eOeuPFj5fAiR1b00HnPHh16rOzEUjcGVoRmAYRLFs0FLWVtA1ZsPGx3sw==" saltValue="MJmM08kgH940UzK9Gznc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1247</v>
      </c>
      <c r="G55" s="352">
        <v>1387</v>
      </c>
      <c r="H55" s="353">
        <v>1363</v>
      </c>
    </row>
    <row r="56" spans="2:8" ht="52.5" customHeight="1" x14ac:dyDescent="0.15">
      <c r="B56" s="122"/>
      <c r="C56" s="1213" t="s">
        <v>47</v>
      </c>
      <c r="D56" s="1213"/>
      <c r="E56" s="1214"/>
      <c r="F56" s="354">
        <v>187</v>
      </c>
      <c r="G56" s="354">
        <v>230</v>
      </c>
      <c r="H56" s="355">
        <v>259</v>
      </c>
    </row>
    <row r="57" spans="2:8" ht="53.25" customHeight="1" x14ac:dyDescent="0.15">
      <c r="B57" s="122"/>
      <c r="C57" s="1215" t="s">
        <v>48</v>
      </c>
      <c r="D57" s="1215"/>
      <c r="E57" s="1216"/>
      <c r="F57" s="356">
        <v>1266</v>
      </c>
      <c r="G57" s="356">
        <v>1282</v>
      </c>
      <c r="H57" s="357">
        <v>1272</v>
      </c>
    </row>
    <row r="58" spans="2:8" ht="45.75" customHeight="1" x14ac:dyDescent="0.15">
      <c r="B58" s="123"/>
      <c r="C58" s="1203" t="s">
        <v>562</v>
      </c>
      <c r="D58" s="1204"/>
      <c r="E58" s="1205"/>
      <c r="F58" s="358">
        <v>387</v>
      </c>
      <c r="G58" s="358">
        <v>378</v>
      </c>
      <c r="H58" s="359">
        <v>373</v>
      </c>
    </row>
    <row r="59" spans="2:8" ht="45.75" customHeight="1" x14ac:dyDescent="0.15">
      <c r="B59" s="123"/>
      <c r="C59" s="1203" t="s">
        <v>565</v>
      </c>
      <c r="D59" s="1204"/>
      <c r="E59" s="1205"/>
      <c r="F59" s="358">
        <v>253</v>
      </c>
      <c r="G59" s="358">
        <v>243</v>
      </c>
      <c r="H59" s="359">
        <v>243</v>
      </c>
    </row>
    <row r="60" spans="2:8" ht="45.75" customHeight="1" x14ac:dyDescent="0.15">
      <c r="B60" s="123"/>
      <c r="C60" s="1203" t="s">
        <v>566</v>
      </c>
      <c r="D60" s="1204"/>
      <c r="E60" s="1205"/>
      <c r="F60" s="358">
        <v>236</v>
      </c>
      <c r="G60" s="358">
        <v>271</v>
      </c>
      <c r="H60" s="359">
        <v>242</v>
      </c>
    </row>
    <row r="61" spans="2:8" ht="45.75" customHeight="1" x14ac:dyDescent="0.15">
      <c r="B61" s="123"/>
      <c r="C61" s="1203" t="s">
        <v>563</v>
      </c>
      <c r="D61" s="1204"/>
      <c r="E61" s="1205"/>
      <c r="F61" s="358">
        <v>100</v>
      </c>
      <c r="G61" s="358">
        <v>100</v>
      </c>
      <c r="H61" s="359">
        <v>100</v>
      </c>
    </row>
    <row r="62" spans="2:8" ht="45.75" customHeight="1" thickBot="1" x14ac:dyDescent="0.2">
      <c r="B62" s="124"/>
      <c r="C62" s="1206" t="s">
        <v>564</v>
      </c>
      <c r="D62" s="1207"/>
      <c r="E62" s="1208"/>
      <c r="F62" s="360">
        <v>101</v>
      </c>
      <c r="G62" s="360">
        <v>101</v>
      </c>
      <c r="H62" s="361">
        <v>82</v>
      </c>
    </row>
    <row r="63" spans="2:8" ht="52.5" customHeight="1" thickBot="1" x14ac:dyDescent="0.2">
      <c r="B63" s="125"/>
      <c r="C63" s="1209" t="s">
        <v>49</v>
      </c>
      <c r="D63" s="1209"/>
      <c r="E63" s="1210"/>
      <c r="F63" s="362">
        <v>2700</v>
      </c>
      <c r="G63" s="362">
        <v>2899</v>
      </c>
      <c r="H63" s="363">
        <v>2894</v>
      </c>
    </row>
    <row r="64" spans="2:8" x14ac:dyDescent="0.15"/>
  </sheetData>
  <sheetProtection algorithmName="SHA-512" hashValue="EsuEF3Kqvc3nvhAgWhRdOaTOX+jFwioDk7ikaqPe/0I8TnP/Aba9s/0fcttKICRB9zijWelcbnfvJ5j2HG4FRw==" saltValue="feGMVM3jI4qXncNAfGD/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50925</v>
      </c>
      <c r="E3" s="144"/>
      <c r="F3" s="145">
        <v>117234</v>
      </c>
      <c r="G3" s="146"/>
      <c r="H3" s="147"/>
    </row>
    <row r="4" spans="1:8" x14ac:dyDescent="0.15">
      <c r="A4" s="148"/>
      <c r="B4" s="149"/>
      <c r="C4" s="150"/>
      <c r="D4" s="151">
        <v>35745</v>
      </c>
      <c r="E4" s="152"/>
      <c r="F4" s="153">
        <v>59796</v>
      </c>
      <c r="G4" s="154"/>
      <c r="H4" s="155"/>
    </row>
    <row r="5" spans="1:8" x14ac:dyDescent="0.15">
      <c r="A5" s="136" t="s">
        <v>521</v>
      </c>
      <c r="B5" s="141"/>
      <c r="C5" s="142"/>
      <c r="D5" s="143">
        <v>33937</v>
      </c>
      <c r="E5" s="144"/>
      <c r="F5" s="145">
        <v>97758</v>
      </c>
      <c r="G5" s="146"/>
      <c r="H5" s="147"/>
    </row>
    <row r="6" spans="1:8" x14ac:dyDescent="0.15">
      <c r="A6" s="148"/>
      <c r="B6" s="149"/>
      <c r="C6" s="150"/>
      <c r="D6" s="151">
        <v>26753</v>
      </c>
      <c r="E6" s="152"/>
      <c r="F6" s="153">
        <v>45946</v>
      </c>
      <c r="G6" s="154"/>
      <c r="H6" s="155"/>
    </row>
    <row r="7" spans="1:8" x14ac:dyDescent="0.15">
      <c r="A7" s="136" t="s">
        <v>522</v>
      </c>
      <c r="B7" s="141"/>
      <c r="C7" s="142"/>
      <c r="D7" s="143">
        <v>44248</v>
      </c>
      <c r="E7" s="144"/>
      <c r="F7" s="145">
        <v>91338</v>
      </c>
      <c r="G7" s="146"/>
      <c r="H7" s="147"/>
    </row>
    <row r="8" spans="1:8" x14ac:dyDescent="0.15">
      <c r="A8" s="148"/>
      <c r="B8" s="149"/>
      <c r="C8" s="150"/>
      <c r="D8" s="151">
        <v>30522</v>
      </c>
      <c r="E8" s="152"/>
      <c r="F8" s="153">
        <v>43989</v>
      </c>
      <c r="G8" s="154"/>
      <c r="H8" s="155"/>
    </row>
    <row r="9" spans="1:8" x14ac:dyDescent="0.15">
      <c r="A9" s="136" t="s">
        <v>523</v>
      </c>
      <c r="B9" s="141"/>
      <c r="C9" s="142"/>
      <c r="D9" s="143">
        <v>43501</v>
      </c>
      <c r="E9" s="144"/>
      <c r="F9" s="145">
        <v>103975</v>
      </c>
      <c r="G9" s="146"/>
      <c r="H9" s="147"/>
    </row>
    <row r="10" spans="1:8" x14ac:dyDescent="0.15">
      <c r="A10" s="148"/>
      <c r="B10" s="149"/>
      <c r="C10" s="150"/>
      <c r="D10" s="151">
        <v>29114</v>
      </c>
      <c r="E10" s="152"/>
      <c r="F10" s="153">
        <v>52698</v>
      </c>
      <c r="G10" s="154"/>
      <c r="H10" s="155"/>
    </row>
    <row r="11" spans="1:8" x14ac:dyDescent="0.15">
      <c r="A11" s="136" t="s">
        <v>524</v>
      </c>
      <c r="B11" s="141"/>
      <c r="C11" s="142"/>
      <c r="D11" s="143">
        <v>68810</v>
      </c>
      <c r="E11" s="144"/>
      <c r="F11" s="145">
        <v>112678</v>
      </c>
      <c r="G11" s="146"/>
      <c r="H11" s="147"/>
    </row>
    <row r="12" spans="1:8" x14ac:dyDescent="0.15">
      <c r="A12" s="148"/>
      <c r="B12" s="149"/>
      <c r="C12" s="156"/>
      <c r="D12" s="151">
        <v>48520</v>
      </c>
      <c r="E12" s="152"/>
      <c r="F12" s="153">
        <v>55165</v>
      </c>
      <c r="G12" s="154"/>
      <c r="H12" s="155"/>
    </row>
    <row r="13" spans="1:8" x14ac:dyDescent="0.15">
      <c r="A13" s="136"/>
      <c r="B13" s="141"/>
      <c r="C13" s="157"/>
      <c r="D13" s="158">
        <v>48284</v>
      </c>
      <c r="E13" s="159"/>
      <c r="F13" s="160">
        <v>104597</v>
      </c>
      <c r="G13" s="161"/>
      <c r="H13" s="147"/>
    </row>
    <row r="14" spans="1:8" x14ac:dyDescent="0.15">
      <c r="A14" s="148"/>
      <c r="B14" s="149"/>
      <c r="C14" s="150"/>
      <c r="D14" s="151">
        <v>34131</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7.9</v>
      </c>
      <c r="C19" s="162">
        <f>ROUND(VALUE(SUBSTITUTE(実質収支比率等に係る経年分析!G$48,"▲","-")),2)</f>
        <v>11.8</v>
      </c>
      <c r="D19" s="162">
        <f>ROUND(VALUE(SUBSTITUTE(実質収支比率等に係る経年分析!H$48,"▲","-")),2)</f>
        <v>14.58</v>
      </c>
      <c r="E19" s="162">
        <f>ROUND(VALUE(SUBSTITUTE(実質収支比率等に係る経年分析!I$48,"▲","-")),2)</f>
        <v>8.25</v>
      </c>
      <c r="F19" s="162">
        <f>ROUND(VALUE(SUBSTITUTE(実質収支比率等に係る経年分析!J$48,"▲","-")),2)</f>
        <v>9.83</v>
      </c>
    </row>
    <row r="20" spans="1:11" x14ac:dyDescent="0.15">
      <c r="A20" s="162" t="s">
        <v>53</v>
      </c>
      <c r="B20" s="162">
        <f>ROUND(VALUE(SUBSTITUTE(実質収支比率等に係る経年分析!F$47,"▲","-")),2)</f>
        <v>32.409999999999997</v>
      </c>
      <c r="C20" s="162">
        <f>ROUND(VALUE(SUBSTITUTE(実質収支比率等に係る経年分析!G$47,"▲","-")),2)</f>
        <v>33.630000000000003</v>
      </c>
      <c r="D20" s="162">
        <f>ROUND(VALUE(SUBSTITUTE(実質収支比率等に係る経年分析!H$47,"▲","-")),2)</f>
        <v>38.979999999999997</v>
      </c>
      <c r="E20" s="162">
        <f>ROUND(VALUE(SUBSTITUTE(実質収支比率等に係る経年分析!I$47,"▲","-")),2)</f>
        <v>42.01</v>
      </c>
      <c r="F20" s="162">
        <f>ROUND(VALUE(SUBSTITUTE(実質収支比率等に係る経年分析!J$47,"▲","-")),2)</f>
        <v>39.78</v>
      </c>
    </row>
    <row r="21" spans="1:11" x14ac:dyDescent="0.15">
      <c r="A21" s="162" t="s">
        <v>54</v>
      </c>
      <c r="B21" s="162">
        <f>IF(ISNUMBER(VALUE(SUBSTITUTE(実質収支比率等に係る経年分析!F$49,"▲","-"))),ROUND(VALUE(SUBSTITUTE(実質収支比率等に係る経年分析!F$49,"▲","-")),2),NA())</f>
        <v>0.76</v>
      </c>
      <c r="C21" s="162">
        <f>IF(ISNUMBER(VALUE(SUBSTITUTE(実質収支比率等に係る経年分析!G$49,"▲","-"))),ROUND(VALUE(SUBSTITUTE(実質収支比率等に係る経年分析!G$49,"▲","-")),2),NA())</f>
        <v>7.78</v>
      </c>
      <c r="D21" s="162">
        <f>IF(ISNUMBER(VALUE(SUBSTITUTE(実質収支比率等に係る経年分析!H$49,"▲","-"))),ROUND(VALUE(SUBSTITUTE(実質収支比率等に係る経年分析!H$49,"▲","-")),2),NA())</f>
        <v>7.48</v>
      </c>
      <c r="E21" s="162">
        <f>IF(ISNUMBER(VALUE(SUBSTITUTE(実質収支比率等に係る経年分析!I$49,"▲","-"))),ROUND(VALUE(SUBSTITUTE(実質収支比率等に係る経年分析!I$49,"▲","-")),2),NA())</f>
        <v>-1.62</v>
      </c>
      <c r="F21" s="162">
        <f>IF(ISNUMBER(VALUE(SUBSTITUTE(実質収支比率等に係る経年分析!J$49,"▲","-"))),ROUND(VALUE(SUBSTITUTE(実質収支比率等に係る経年分析!J$49,"▲","-")),2),NA())</f>
        <v>1.18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里庄町後期高齢者医療特別会計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里庄町営墓地特別会計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里庄町国民健康保険特別会計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15">
      <c r="A32" s="163" t="str">
        <f>IF(連結実質赤字比率に係る赤字・黒字の構成分析!C$38="",NA(),連結実質赤字比率に係る赤字・黒字の構成分析!C$38)</f>
        <v>里庄町介護老人保健施設特別会計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0.76</v>
      </c>
    </row>
    <row r="33" spans="1:16" x14ac:dyDescent="0.15">
      <c r="A33" s="163" t="str">
        <f>IF(連結実質赤字比率に係る赤字・黒字の構成分析!C$37="",NA(),連結実質赤字比率に係る赤字・黒字の構成分析!C$37)</f>
        <v>里庄町介護保険特別会計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15">
      <c r="A34" s="163" t="str">
        <f>IF(連結実質赤字比率に係る赤字・黒字の構成分析!C$36="",NA(),連結実質赤字比率に係る赤字・黒字の構成分析!C$36)</f>
        <v>里庄町水道事業会計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9.73</v>
      </c>
    </row>
    <row r="36" spans="1:16" x14ac:dyDescent="0.15">
      <c r="A36" s="163" t="str">
        <f>IF(連結実質赤字比率に係る赤字・黒字の構成分析!C$34="",NA(),連結実質赤字比率に係る赤字・黒字の構成分析!C$34)</f>
        <v>里庄町公共下水道事業会計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9.4700000000000006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379</v>
      </c>
      <c r="E42" s="164"/>
      <c r="F42" s="164"/>
      <c r="G42" s="164">
        <f>'実質公債費比率（分子）の構造'!L$52</f>
        <v>379</v>
      </c>
      <c r="H42" s="164"/>
      <c r="I42" s="164"/>
      <c r="J42" s="164">
        <f>'実質公債費比率（分子）の構造'!M$52</f>
        <v>376</v>
      </c>
      <c r="K42" s="164"/>
      <c r="L42" s="164"/>
      <c r="M42" s="164">
        <f>'実質公債費比率（分子）の構造'!N$52</f>
        <v>372</v>
      </c>
      <c r="N42" s="164"/>
      <c r="O42" s="164"/>
      <c r="P42" s="164">
        <f>'実質公債費比率（分子）の構造'!O$52</f>
        <v>384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41</v>
      </c>
      <c r="C45" s="164"/>
      <c r="D45" s="164"/>
      <c r="E45" s="164">
        <f>'実質公債費比率（分子）の構造'!L$49</f>
        <v>45</v>
      </c>
      <c r="F45" s="164"/>
      <c r="G45" s="164"/>
      <c r="H45" s="164">
        <f>'実質公債費比率（分子）の構造'!M$49</f>
        <v>45</v>
      </c>
      <c r="I45" s="164"/>
      <c r="J45" s="164"/>
      <c r="K45" s="164">
        <f>'実質公債費比率（分子）の構造'!N$49</f>
        <v>40</v>
      </c>
      <c r="L45" s="164"/>
      <c r="M45" s="164"/>
      <c r="N45" s="164">
        <f>'実質公債費比率（分子）の構造'!O$49</f>
        <v>25</v>
      </c>
      <c r="O45" s="164"/>
      <c r="P45" s="164"/>
    </row>
    <row r="46" spans="1:16" x14ac:dyDescent="0.15">
      <c r="A46" s="164" t="s">
        <v>64</v>
      </c>
      <c r="B46" s="164">
        <f>'実質公債費比率（分子）の構造'!K$48</f>
        <v>190</v>
      </c>
      <c r="C46" s="164"/>
      <c r="D46" s="164"/>
      <c r="E46" s="164">
        <f>'実質公債費比率（分子）の構造'!L$48</f>
        <v>178</v>
      </c>
      <c r="F46" s="164"/>
      <c r="G46" s="164"/>
      <c r="H46" s="164">
        <f>'実質公債費比率（分子）の構造'!M$48</f>
        <v>182</v>
      </c>
      <c r="I46" s="164"/>
      <c r="J46" s="164"/>
      <c r="K46" s="164">
        <f>'実質公債費比率（分子）の構造'!N$48</f>
        <v>188</v>
      </c>
      <c r="L46" s="164"/>
      <c r="M46" s="164"/>
      <c r="N46" s="164">
        <f>'実質公債費比率（分子）の構造'!O$48</f>
        <v>200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351</v>
      </c>
      <c r="C49" s="164"/>
      <c r="D49" s="164"/>
      <c r="E49" s="164">
        <f>'実質公債費比率（分子）の構造'!L$45</f>
        <v>350</v>
      </c>
      <c r="F49" s="164"/>
      <c r="G49" s="164"/>
      <c r="H49" s="164">
        <f>'実質公債費比率（分子）の構造'!M$45</f>
        <v>374</v>
      </c>
      <c r="I49" s="164"/>
      <c r="J49" s="164"/>
      <c r="K49" s="164">
        <f>'実質公債費比率（分子）の構造'!N$45</f>
        <v>388</v>
      </c>
      <c r="L49" s="164"/>
      <c r="M49" s="164"/>
      <c r="N49" s="164">
        <f>'実質公債費比率（分子）の構造'!O$45</f>
        <v>398</v>
      </c>
      <c r="O49" s="164"/>
      <c r="P49" s="164"/>
    </row>
    <row r="50" spans="1:16" x14ac:dyDescent="0.15">
      <c r="A50" s="164" t="s">
        <v>67</v>
      </c>
      <c r="B50" s="164" t="e">
        <f>NA()</f>
        <v>#N/A</v>
      </c>
      <c r="C50" s="164">
        <f>IF(ISNUMBER('実質公債費比率（分子）の構造'!K$53),'実質公債費比率（分子）の構造'!K$53,NA())</f>
        <v>203</v>
      </c>
      <c r="D50" s="164" t="e">
        <f>NA()</f>
        <v>#N/A</v>
      </c>
      <c r="E50" s="164" t="e">
        <f>NA()</f>
        <v>#N/A</v>
      </c>
      <c r="F50" s="164">
        <f>IF(ISNUMBER('実質公債費比率（分子）の構造'!L$53),'実質公債費比率（分子）の構造'!L$53,NA())</f>
        <v>194</v>
      </c>
      <c r="G50" s="164" t="e">
        <f>NA()</f>
        <v>#N/A</v>
      </c>
      <c r="H50" s="164" t="e">
        <f>NA()</f>
        <v>#N/A</v>
      </c>
      <c r="I50" s="164">
        <f>IF(ISNUMBER('実質公債費比率（分子）の構造'!M$53),'実質公債費比率（分子）の構造'!M$53,NA())</f>
        <v>225</v>
      </c>
      <c r="J50" s="164" t="e">
        <f>NA()</f>
        <v>#N/A</v>
      </c>
      <c r="K50" s="164" t="e">
        <f>NA()</f>
        <v>#N/A</v>
      </c>
      <c r="L50" s="164">
        <f>IF(ISNUMBER('実質公債費比率（分子）の構造'!N$53),'実質公債費比率（分子）の構造'!N$53,NA())</f>
        <v>244</v>
      </c>
      <c r="M50" s="164" t="e">
        <f>NA()</f>
        <v>#N/A</v>
      </c>
      <c r="N50" s="164" t="e">
        <f>NA()</f>
        <v>#N/A</v>
      </c>
      <c r="O50" s="164">
        <f>IF(ISNUMBER('実質公債費比率（分子）の構造'!O$53),'実質公債費比率（分子）の構造'!O$53,NA())</f>
        <v>239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4831</v>
      </c>
      <c r="E56" s="163"/>
      <c r="F56" s="163"/>
      <c r="G56" s="163">
        <f>'将来負担比率（分子）の構造'!J$52</f>
        <v>4810</v>
      </c>
      <c r="H56" s="163"/>
      <c r="I56" s="163"/>
      <c r="J56" s="163">
        <f>'将来負担比率（分子）の構造'!K$52</f>
        <v>4682</v>
      </c>
      <c r="K56" s="163"/>
      <c r="L56" s="163"/>
      <c r="M56" s="163">
        <f>'将来負担比率（分子）の構造'!L$52</f>
        <v>4651</v>
      </c>
      <c r="N56" s="163"/>
      <c r="O56" s="163"/>
      <c r="P56" s="163">
        <f>'将来負担比率（分子）の構造'!M$52</f>
        <v>4619</v>
      </c>
    </row>
    <row r="57" spans="1:16" x14ac:dyDescent="0.15">
      <c r="A57" s="163" t="s">
        <v>42</v>
      </c>
      <c r="B57" s="163"/>
      <c r="C57" s="163"/>
      <c r="D57" s="163">
        <f>'将来負担比率（分子）の構造'!I$51</f>
        <v>25</v>
      </c>
      <c r="E57" s="163"/>
      <c r="F57" s="163"/>
      <c r="G57" s="163">
        <f>'将来負担比率（分子）の構造'!J$51</f>
        <v>20</v>
      </c>
      <c r="H57" s="163"/>
      <c r="I57" s="163"/>
      <c r="J57" s="163">
        <f>'将来負担比率（分子）の構造'!K$51</f>
        <v>15</v>
      </c>
      <c r="K57" s="163"/>
      <c r="L57" s="163"/>
      <c r="M57" s="163">
        <f>'将来負担比率（分子）の構造'!L$51</f>
        <v>11</v>
      </c>
      <c r="N57" s="163"/>
      <c r="O57" s="163"/>
      <c r="P57" s="163">
        <f>'将来負担比率（分子）の構造'!M$51</f>
        <v>8</v>
      </c>
    </row>
    <row r="58" spans="1:16" x14ac:dyDescent="0.15">
      <c r="A58" s="163" t="s">
        <v>41</v>
      </c>
      <c r="B58" s="163"/>
      <c r="C58" s="163"/>
      <c r="D58" s="163">
        <f>'将来負担比率（分子）の構造'!I$50</f>
        <v>3429</v>
      </c>
      <c r="E58" s="163"/>
      <c r="F58" s="163"/>
      <c r="G58" s="163">
        <f>'将来負担比率（分子）の構造'!J$50</f>
        <v>3788</v>
      </c>
      <c r="H58" s="163"/>
      <c r="I58" s="163"/>
      <c r="J58" s="163">
        <f>'将来負担比率（分子）の構造'!K$50</f>
        <v>3888</v>
      </c>
      <c r="K58" s="163"/>
      <c r="L58" s="163"/>
      <c r="M58" s="163">
        <f>'将来負担比率（分子）の構造'!L$50</f>
        <v>4069</v>
      </c>
      <c r="N58" s="163"/>
      <c r="O58" s="163"/>
      <c r="P58" s="163">
        <f>'将来負担比率（分子）の構造'!M$50</f>
        <v>3997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121</v>
      </c>
      <c r="C62" s="163"/>
      <c r="D62" s="163"/>
      <c r="E62" s="163">
        <f>'将来負担比率（分子）の構造'!J$45</f>
        <v>114</v>
      </c>
      <c r="F62" s="163"/>
      <c r="G62" s="163"/>
      <c r="H62" s="163">
        <f>'将来負担比率（分子）の構造'!K$45</f>
        <v>132</v>
      </c>
      <c r="I62" s="163"/>
      <c r="J62" s="163"/>
      <c r="K62" s="163">
        <f>'将来負担比率（分子）の構造'!L$45</f>
        <v>187</v>
      </c>
      <c r="L62" s="163"/>
      <c r="M62" s="163"/>
      <c r="N62" s="163">
        <f>'将来負担比率（分子）の構造'!M$45</f>
        <v>187</v>
      </c>
      <c r="O62" s="163"/>
      <c r="P62" s="163"/>
    </row>
    <row r="63" spans="1:16" x14ac:dyDescent="0.15">
      <c r="A63" s="163" t="s">
        <v>34</v>
      </c>
      <c r="B63" s="163">
        <f>'将来負担比率（分子）の構造'!I$44</f>
        <v>159</v>
      </c>
      <c r="C63" s="163"/>
      <c r="D63" s="163"/>
      <c r="E63" s="163">
        <f>'将来負担比率（分子）の構造'!J$44</f>
        <v>134</v>
      </c>
      <c r="F63" s="163"/>
      <c r="G63" s="163"/>
      <c r="H63" s="163">
        <f>'将来負担比率（分子）の構造'!K$44</f>
        <v>109</v>
      </c>
      <c r="I63" s="163"/>
      <c r="J63" s="163"/>
      <c r="K63" s="163">
        <f>'将来負担比率（分子）の構造'!L$44</f>
        <v>69</v>
      </c>
      <c r="L63" s="163"/>
      <c r="M63" s="163"/>
      <c r="N63" s="163">
        <f>'将来負担比率（分子）の構造'!M$44</f>
        <v>116</v>
      </c>
      <c r="O63" s="163"/>
      <c r="P63" s="163"/>
    </row>
    <row r="64" spans="1:16" x14ac:dyDescent="0.15">
      <c r="A64" s="163" t="s">
        <v>33</v>
      </c>
      <c r="B64" s="163">
        <f>'将来負担比率（分子）の構造'!I$43</f>
        <v>2941</v>
      </c>
      <c r="C64" s="163"/>
      <c r="D64" s="163"/>
      <c r="E64" s="163">
        <f>'将来負担比率（分子）の構造'!J$43</f>
        <v>2845</v>
      </c>
      <c r="F64" s="163"/>
      <c r="G64" s="163"/>
      <c r="H64" s="163">
        <f>'将来負担比率（分子）の構造'!K$43</f>
        <v>2771</v>
      </c>
      <c r="I64" s="163"/>
      <c r="J64" s="163"/>
      <c r="K64" s="163">
        <f>'将来負担比率（分子）の構造'!L$43</f>
        <v>2676</v>
      </c>
      <c r="L64" s="163"/>
      <c r="M64" s="163"/>
      <c r="N64" s="163">
        <f>'将来負担比率（分子）の構造'!M$43</f>
        <v>2715</v>
      </c>
      <c r="O64" s="163"/>
      <c r="P64" s="163"/>
    </row>
    <row r="65" spans="1:16" x14ac:dyDescent="0.15">
      <c r="A65" s="163" t="s">
        <v>32</v>
      </c>
      <c r="B65" s="163">
        <f>'将来負担比率（分子）の構造'!I$42</f>
        <v>80</v>
      </c>
      <c r="C65" s="163"/>
      <c r="D65" s="163"/>
      <c r="E65" s="163">
        <f>'将来負担比率（分子）の構造'!J$42</f>
        <v>80</v>
      </c>
      <c r="F65" s="163"/>
      <c r="G65" s="163"/>
      <c r="H65" s="163">
        <f>'将来負担比率（分子）の構造'!K$42</f>
        <v>18</v>
      </c>
      <c r="I65" s="163"/>
      <c r="J65" s="163"/>
      <c r="K65" s="163">
        <f>'将来負担比率（分子）の構造'!L$42</f>
        <v>13</v>
      </c>
      <c r="L65" s="163"/>
      <c r="M65" s="163"/>
      <c r="N65" s="163">
        <f>'将来負担比率（分子）の構造'!M$42</f>
        <v>8</v>
      </c>
      <c r="O65" s="163"/>
      <c r="P65" s="163"/>
    </row>
    <row r="66" spans="1:16" x14ac:dyDescent="0.15">
      <c r="A66" s="163" t="s">
        <v>31</v>
      </c>
      <c r="B66" s="163">
        <f>'将来負担比率（分子）の構造'!I$41</f>
        <v>3598</v>
      </c>
      <c r="C66" s="163"/>
      <c r="D66" s="163"/>
      <c r="E66" s="163">
        <f>'将来負担比率（分子）の構造'!J$41</f>
        <v>3756</v>
      </c>
      <c r="F66" s="163"/>
      <c r="G66" s="163"/>
      <c r="H66" s="163">
        <f>'将来負担比率（分子）の構造'!K$41</f>
        <v>3614</v>
      </c>
      <c r="I66" s="163"/>
      <c r="J66" s="163"/>
      <c r="K66" s="163">
        <f>'将来負担比率（分子）の構造'!L$41</f>
        <v>3473</v>
      </c>
      <c r="L66" s="163"/>
      <c r="M66" s="163"/>
      <c r="N66" s="163">
        <f>'将来負担比率（分子）の構造'!M$41</f>
        <v>3646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1247</v>
      </c>
      <c r="C72" s="167">
        <f>基金残高に係る経年分析!G55</f>
        <v>1387</v>
      </c>
      <c r="D72" s="167">
        <f>基金残高に係る経年分析!H55</f>
        <v>1363</v>
      </c>
    </row>
    <row r="73" spans="1:16" x14ac:dyDescent="0.15">
      <c r="A73" s="166" t="s">
        <v>74</v>
      </c>
      <c r="B73" s="167">
        <f>基金残高に係る経年分析!F56</f>
        <v>187</v>
      </c>
      <c r="C73" s="167">
        <f>基金残高に係る経年分析!G56</f>
        <v>230</v>
      </c>
      <c r="D73" s="167">
        <f>基金残高に係る経年分析!H56</f>
        <v>259</v>
      </c>
    </row>
    <row r="74" spans="1:16" x14ac:dyDescent="0.15">
      <c r="A74" s="166" t="s">
        <v>75</v>
      </c>
      <c r="B74" s="167">
        <f>基金残高に係る経年分析!F57</f>
        <v>1266</v>
      </c>
      <c r="C74" s="167">
        <f>基金残高に係る経年分析!G57</f>
        <v>1282</v>
      </c>
      <c r="D74" s="167">
        <f>基金残高に係る経年分析!H57</f>
        <v>1272</v>
      </c>
    </row>
  </sheetData>
  <sheetProtection algorithmName="SHA-512" hashValue="c/JXUh+/4RAa1LhmcGbssppaFzQ9ldg9C8HSoJMYoO8jPgkmW4zlqdNPbULeOr6ipVgQSSgiTzY2NezNJdDA5w==" saltValue="K10PdQoiOx4w100+EUD+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1391106</v>
      </c>
      <c r="S5" s="674"/>
      <c r="T5" s="674"/>
      <c r="U5" s="674"/>
      <c r="V5" s="674"/>
      <c r="W5" s="674"/>
      <c r="X5" s="674"/>
      <c r="Y5" s="702"/>
      <c r="Z5" s="715">
        <v>19.399999999999999</v>
      </c>
      <c r="AA5" s="715"/>
      <c r="AB5" s="715"/>
      <c r="AC5" s="715"/>
      <c r="AD5" s="716">
        <v>1391106</v>
      </c>
      <c r="AE5" s="716"/>
      <c r="AF5" s="716"/>
      <c r="AG5" s="716"/>
      <c r="AH5" s="716"/>
      <c r="AI5" s="716"/>
      <c r="AJ5" s="716"/>
      <c r="AK5" s="716"/>
      <c r="AL5" s="703">
        <v>40.799999999999997</v>
      </c>
      <c r="AM5" s="685"/>
      <c r="AN5" s="685"/>
      <c r="AO5" s="704"/>
      <c r="AP5" s="676" t="s">
        <v>216</v>
      </c>
      <c r="AQ5" s="677"/>
      <c r="AR5" s="677"/>
      <c r="AS5" s="677"/>
      <c r="AT5" s="677"/>
      <c r="AU5" s="677"/>
      <c r="AV5" s="677"/>
      <c r="AW5" s="677"/>
      <c r="AX5" s="677"/>
      <c r="AY5" s="677"/>
      <c r="AZ5" s="677"/>
      <c r="BA5" s="677"/>
      <c r="BB5" s="677"/>
      <c r="BC5" s="677"/>
      <c r="BD5" s="677"/>
      <c r="BE5" s="677"/>
      <c r="BF5" s="678"/>
      <c r="BG5" s="621">
        <v>1391106</v>
      </c>
      <c r="BH5" s="622"/>
      <c r="BI5" s="622"/>
      <c r="BJ5" s="622"/>
      <c r="BK5" s="622"/>
      <c r="BL5" s="622"/>
      <c r="BM5" s="622"/>
      <c r="BN5" s="623"/>
      <c r="BO5" s="659">
        <v>100</v>
      </c>
      <c r="BP5" s="659"/>
      <c r="BQ5" s="659"/>
      <c r="BR5" s="659"/>
      <c r="BS5" s="660">
        <v>24671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30083</v>
      </c>
      <c r="S6" s="622"/>
      <c r="T6" s="622"/>
      <c r="U6" s="622"/>
      <c r="V6" s="622"/>
      <c r="W6" s="622"/>
      <c r="X6" s="622"/>
      <c r="Y6" s="623"/>
      <c r="Z6" s="659">
        <v>0.4</v>
      </c>
      <c r="AA6" s="659"/>
      <c r="AB6" s="659"/>
      <c r="AC6" s="659"/>
      <c r="AD6" s="660">
        <v>30083</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1391106</v>
      </c>
      <c r="BH6" s="622"/>
      <c r="BI6" s="622"/>
      <c r="BJ6" s="622"/>
      <c r="BK6" s="622"/>
      <c r="BL6" s="622"/>
      <c r="BM6" s="622"/>
      <c r="BN6" s="623"/>
      <c r="BO6" s="659">
        <v>100</v>
      </c>
      <c r="BP6" s="659"/>
      <c r="BQ6" s="659"/>
      <c r="BR6" s="659"/>
      <c r="BS6" s="660">
        <v>24671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70571</v>
      </c>
      <c r="CS6" s="622"/>
      <c r="CT6" s="622"/>
      <c r="CU6" s="622"/>
      <c r="CV6" s="622"/>
      <c r="CW6" s="622"/>
      <c r="CX6" s="622"/>
      <c r="CY6" s="623"/>
      <c r="CZ6" s="703">
        <v>1</v>
      </c>
      <c r="DA6" s="685"/>
      <c r="DB6" s="685"/>
      <c r="DC6" s="705"/>
      <c r="DD6" s="627" t="s">
        <v>121</v>
      </c>
      <c r="DE6" s="622"/>
      <c r="DF6" s="622"/>
      <c r="DG6" s="622"/>
      <c r="DH6" s="622"/>
      <c r="DI6" s="622"/>
      <c r="DJ6" s="622"/>
      <c r="DK6" s="622"/>
      <c r="DL6" s="622"/>
      <c r="DM6" s="622"/>
      <c r="DN6" s="622"/>
      <c r="DO6" s="622"/>
      <c r="DP6" s="623"/>
      <c r="DQ6" s="627">
        <v>70571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737</v>
      </c>
      <c r="S7" s="622"/>
      <c r="T7" s="622"/>
      <c r="U7" s="622"/>
      <c r="V7" s="622"/>
      <c r="W7" s="622"/>
      <c r="X7" s="622"/>
      <c r="Y7" s="623"/>
      <c r="Z7" s="659">
        <v>0</v>
      </c>
      <c r="AA7" s="659"/>
      <c r="AB7" s="659"/>
      <c r="AC7" s="659"/>
      <c r="AD7" s="660">
        <v>737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575666</v>
      </c>
      <c r="BH7" s="622"/>
      <c r="BI7" s="622"/>
      <c r="BJ7" s="622"/>
      <c r="BK7" s="622"/>
      <c r="BL7" s="622"/>
      <c r="BM7" s="622"/>
      <c r="BN7" s="623"/>
      <c r="BO7" s="659">
        <v>41.4</v>
      </c>
      <c r="BP7" s="659"/>
      <c r="BQ7" s="659"/>
      <c r="BR7" s="659"/>
      <c r="BS7" s="660">
        <v>24671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1539901</v>
      </c>
      <c r="CS7" s="622"/>
      <c r="CT7" s="622"/>
      <c r="CU7" s="622"/>
      <c r="CV7" s="622"/>
      <c r="CW7" s="622"/>
      <c r="CX7" s="622"/>
      <c r="CY7" s="623"/>
      <c r="CZ7" s="659">
        <v>22.6</v>
      </c>
      <c r="DA7" s="659"/>
      <c r="DB7" s="659"/>
      <c r="DC7" s="659"/>
      <c r="DD7" s="627">
        <v>73014</v>
      </c>
      <c r="DE7" s="622"/>
      <c r="DF7" s="622"/>
      <c r="DG7" s="622"/>
      <c r="DH7" s="622"/>
      <c r="DI7" s="622"/>
      <c r="DJ7" s="622"/>
      <c r="DK7" s="622"/>
      <c r="DL7" s="622"/>
      <c r="DM7" s="622"/>
      <c r="DN7" s="622"/>
      <c r="DO7" s="622"/>
      <c r="DP7" s="623"/>
      <c r="DQ7" s="627">
        <v>1036511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10250</v>
      </c>
      <c r="S8" s="622"/>
      <c r="T8" s="622"/>
      <c r="U8" s="622"/>
      <c r="V8" s="622"/>
      <c r="W8" s="622"/>
      <c r="X8" s="622"/>
      <c r="Y8" s="623"/>
      <c r="Z8" s="659">
        <v>0.1</v>
      </c>
      <c r="AA8" s="659"/>
      <c r="AB8" s="659"/>
      <c r="AC8" s="659"/>
      <c r="AD8" s="660">
        <v>10250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17268</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1976572</v>
      </c>
      <c r="CS8" s="622"/>
      <c r="CT8" s="622"/>
      <c r="CU8" s="622"/>
      <c r="CV8" s="622"/>
      <c r="CW8" s="622"/>
      <c r="CX8" s="622"/>
      <c r="CY8" s="623"/>
      <c r="CZ8" s="659">
        <v>29</v>
      </c>
      <c r="DA8" s="659"/>
      <c r="DB8" s="659"/>
      <c r="DC8" s="659"/>
      <c r="DD8" s="627">
        <v>2422</v>
      </c>
      <c r="DE8" s="622"/>
      <c r="DF8" s="622"/>
      <c r="DG8" s="622"/>
      <c r="DH8" s="622"/>
      <c r="DI8" s="622"/>
      <c r="DJ8" s="622"/>
      <c r="DK8" s="622"/>
      <c r="DL8" s="622"/>
      <c r="DM8" s="622"/>
      <c r="DN8" s="622"/>
      <c r="DO8" s="622"/>
      <c r="DP8" s="623"/>
      <c r="DQ8" s="627">
        <v>982268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16634</v>
      </c>
      <c r="S9" s="622"/>
      <c r="T9" s="622"/>
      <c r="U9" s="622"/>
      <c r="V9" s="622"/>
      <c r="W9" s="622"/>
      <c r="X9" s="622"/>
      <c r="Y9" s="623"/>
      <c r="Z9" s="659">
        <v>0.2</v>
      </c>
      <c r="AA9" s="659"/>
      <c r="AB9" s="659"/>
      <c r="AC9" s="659"/>
      <c r="AD9" s="660">
        <v>16634</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443003</v>
      </c>
      <c r="BH9" s="622"/>
      <c r="BI9" s="622"/>
      <c r="BJ9" s="622"/>
      <c r="BK9" s="622"/>
      <c r="BL9" s="622"/>
      <c r="BM9" s="622"/>
      <c r="BN9" s="623"/>
      <c r="BO9" s="659">
        <v>31.8</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716176</v>
      </c>
      <c r="CS9" s="622"/>
      <c r="CT9" s="622"/>
      <c r="CU9" s="622"/>
      <c r="CV9" s="622"/>
      <c r="CW9" s="622"/>
      <c r="CX9" s="622"/>
      <c r="CY9" s="623"/>
      <c r="CZ9" s="659">
        <v>10.5</v>
      </c>
      <c r="DA9" s="659"/>
      <c r="DB9" s="659"/>
      <c r="DC9" s="659"/>
      <c r="DD9" s="627">
        <v>4462</v>
      </c>
      <c r="DE9" s="622"/>
      <c r="DF9" s="622"/>
      <c r="DG9" s="622"/>
      <c r="DH9" s="622"/>
      <c r="DI9" s="622"/>
      <c r="DJ9" s="622"/>
      <c r="DK9" s="622"/>
      <c r="DL9" s="622"/>
      <c r="DM9" s="622"/>
      <c r="DN9" s="622"/>
      <c r="DO9" s="622"/>
      <c r="DP9" s="623"/>
      <c r="DQ9" s="627">
        <v>464403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29049</v>
      </c>
      <c r="BH10" s="622"/>
      <c r="BI10" s="622"/>
      <c r="BJ10" s="622"/>
      <c r="BK10" s="622"/>
      <c r="BL10" s="622"/>
      <c r="BM10" s="622"/>
      <c r="BN10" s="623"/>
      <c r="BO10" s="659">
        <v>2.1</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293243</v>
      </c>
      <c r="S11" s="622"/>
      <c r="T11" s="622"/>
      <c r="U11" s="622"/>
      <c r="V11" s="622"/>
      <c r="W11" s="622"/>
      <c r="X11" s="622"/>
      <c r="Y11" s="623"/>
      <c r="Z11" s="624">
        <v>4.0999999999999996</v>
      </c>
      <c r="AA11" s="625"/>
      <c r="AB11" s="625"/>
      <c r="AC11" s="626"/>
      <c r="AD11" s="627">
        <v>293243</v>
      </c>
      <c r="AE11" s="622"/>
      <c r="AF11" s="622"/>
      <c r="AG11" s="622"/>
      <c r="AH11" s="622"/>
      <c r="AI11" s="622"/>
      <c r="AJ11" s="622"/>
      <c r="AK11" s="623"/>
      <c r="AL11" s="624">
        <v>8.6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86346</v>
      </c>
      <c r="BH11" s="622"/>
      <c r="BI11" s="622"/>
      <c r="BJ11" s="622"/>
      <c r="BK11" s="622"/>
      <c r="BL11" s="622"/>
      <c r="BM11" s="622"/>
      <c r="BN11" s="623"/>
      <c r="BO11" s="659">
        <v>6.2</v>
      </c>
      <c r="BP11" s="659"/>
      <c r="BQ11" s="659"/>
      <c r="BR11" s="659"/>
      <c r="BS11" s="660">
        <v>24671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250564</v>
      </c>
      <c r="CS11" s="622"/>
      <c r="CT11" s="622"/>
      <c r="CU11" s="622"/>
      <c r="CV11" s="622"/>
      <c r="CW11" s="622"/>
      <c r="CX11" s="622"/>
      <c r="CY11" s="623"/>
      <c r="CZ11" s="659">
        <v>3.7</v>
      </c>
      <c r="DA11" s="659"/>
      <c r="DB11" s="659"/>
      <c r="DC11" s="659"/>
      <c r="DD11" s="627">
        <v>176625</v>
      </c>
      <c r="DE11" s="622"/>
      <c r="DF11" s="622"/>
      <c r="DG11" s="622"/>
      <c r="DH11" s="622"/>
      <c r="DI11" s="622"/>
      <c r="DJ11" s="622"/>
      <c r="DK11" s="622"/>
      <c r="DL11" s="622"/>
      <c r="DM11" s="622"/>
      <c r="DN11" s="622"/>
      <c r="DO11" s="622"/>
      <c r="DP11" s="623"/>
      <c r="DQ11" s="627">
        <v>79325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705865</v>
      </c>
      <c r="BH12" s="622"/>
      <c r="BI12" s="622"/>
      <c r="BJ12" s="622"/>
      <c r="BK12" s="622"/>
      <c r="BL12" s="622"/>
      <c r="BM12" s="622"/>
      <c r="BN12" s="623"/>
      <c r="BO12" s="659">
        <v>50.7</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20666</v>
      </c>
      <c r="CS12" s="622"/>
      <c r="CT12" s="622"/>
      <c r="CU12" s="622"/>
      <c r="CV12" s="622"/>
      <c r="CW12" s="622"/>
      <c r="CX12" s="622"/>
      <c r="CY12" s="623"/>
      <c r="CZ12" s="659">
        <v>0.3</v>
      </c>
      <c r="DA12" s="659"/>
      <c r="DB12" s="659"/>
      <c r="DC12" s="659"/>
      <c r="DD12" s="627">
        <v>1126</v>
      </c>
      <c r="DE12" s="622"/>
      <c r="DF12" s="622"/>
      <c r="DG12" s="622"/>
      <c r="DH12" s="622"/>
      <c r="DI12" s="622"/>
      <c r="DJ12" s="622"/>
      <c r="DK12" s="622"/>
      <c r="DL12" s="622"/>
      <c r="DM12" s="622"/>
      <c r="DN12" s="622"/>
      <c r="DO12" s="622"/>
      <c r="DP12" s="623"/>
      <c r="DQ12" s="627">
        <v>10955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705865</v>
      </c>
      <c r="BH13" s="622"/>
      <c r="BI13" s="622"/>
      <c r="BJ13" s="622"/>
      <c r="BK13" s="622"/>
      <c r="BL13" s="622"/>
      <c r="BM13" s="622"/>
      <c r="BN13" s="623"/>
      <c r="BO13" s="659">
        <v>50.7</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806937</v>
      </c>
      <c r="CS13" s="622"/>
      <c r="CT13" s="622"/>
      <c r="CU13" s="622"/>
      <c r="CV13" s="622"/>
      <c r="CW13" s="622"/>
      <c r="CX13" s="622"/>
      <c r="CY13" s="623"/>
      <c r="CZ13" s="659">
        <v>11.8</v>
      </c>
      <c r="DA13" s="659"/>
      <c r="DB13" s="659"/>
      <c r="DC13" s="659"/>
      <c r="DD13" s="627">
        <v>299024</v>
      </c>
      <c r="DE13" s="622"/>
      <c r="DF13" s="622"/>
      <c r="DG13" s="622"/>
      <c r="DH13" s="622"/>
      <c r="DI13" s="622"/>
      <c r="DJ13" s="622"/>
      <c r="DK13" s="622"/>
      <c r="DL13" s="622"/>
      <c r="DM13" s="622"/>
      <c r="DN13" s="622"/>
      <c r="DO13" s="622"/>
      <c r="DP13" s="623"/>
      <c r="DQ13" s="627">
        <v>375667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48529</v>
      </c>
      <c r="BH14" s="622"/>
      <c r="BI14" s="622"/>
      <c r="BJ14" s="622"/>
      <c r="BK14" s="622"/>
      <c r="BL14" s="622"/>
      <c r="BM14" s="622"/>
      <c r="BN14" s="623"/>
      <c r="BO14" s="659">
        <v>3.5</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274642</v>
      </c>
      <c r="CS14" s="622"/>
      <c r="CT14" s="622"/>
      <c r="CU14" s="622"/>
      <c r="CV14" s="622"/>
      <c r="CW14" s="622"/>
      <c r="CX14" s="622"/>
      <c r="CY14" s="623"/>
      <c r="CZ14" s="659">
        <v>4</v>
      </c>
      <c r="DA14" s="659"/>
      <c r="DB14" s="659"/>
      <c r="DC14" s="659"/>
      <c r="DD14" s="627">
        <v>3324</v>
      </c>
      <c r="DE14" s="622"/>
      <c r="DF14" s="622"/>
      <c r="DG14" s="622"/>
      <c r="DH14" s="622"/>
      <c r="DI14" s="622"/>
      <c r="DJ14" s="622"/>
      <c r="DK14" s="622"/>
      <c r="DL14" s="622"/>
      <c r="DM14" s="622"/>
      <c r="DN14" s="622"/>
      <c r="DO14" s="622"/>
      <c r="DP14" s="623"/>
      <c r="DQ14" s="627">
        <v>273238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3726</v>
      </c>
      <c r="S15" s="622"/>
      <c r="T15" s="622"/>
      <c r="U15" s="622"/>
      <c r="V15" s="622"/>
      <c r="W15" s="622"/>
      <c r="X15" s="622"/>
      <c r="Y15" s="623"/>
      <c r="Z15" s="659">
        <v>0.1</v>
      </c>
      <c r="AA15" s="659"/>
      <c r="AB15" s="659"/>
      <c r="AC15" s="659"/>
      <c r="AD15" s="660">
        <v>3726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61046</v>
      </c>
      <c r="BH15" s="622"/>
      <c r="BI15" s="622"/>
      <c r="BJ15" s="622"/>
      <c r="BK15" s="622"/>
      <c r="BL15" s="622"/>
      <c r="BM15" s="622"/>
      <c r="BN15" s="623"/>
      <c r="BO15" s="659">
        <v>4.4000000000000004</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743876</v>
      </c>
      <c r="CS15" s="622"/>
      <c r="CT15" s="622"/>
      <c r="CU15" s="622"/>
      <c r="CV15" s="622"/>
      <c r="CW15" s="622"/>
      <c r="CX15" s="622"/>
      <c r="CY15" s="623"/>
      <c r="CZ15" s="659">
        <v>10.9</v>
      </c>
      <c r="DA15" s="659"/>
      <c r="DB15" s="659"/>
      <c r="DC15" s="659"/>
      <c r="DD15" s="627">
        <v>188866</v>
      </c>
      <c r="DE15" s="622"/>
      <c r="DF15" s="622"/>
      <c r="DG15" s="622"/>
      <c r="DH15" s="622"/>
      <c r="DI15" s="622"/>
      <c r="DJ15" s="622"/>
      <c r="DK15" s="622"/>
      <c r="DL15" s="622"/>
      <c r="DM15" s="622"/>
      <c r="DN15" s="622"/>
      <c r="DO15" s="622"/>
      <c r="DP15" s="623"/>
      <c r="DQ15" s="627">
        <v>538834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30183</v>
      </c>
      <c r="S16" s="622"/>
      <c r="T16" s="622"/>
      <c r="U16" s="622"/>
      <c r="V16" s="622"/>
      <c r="W16" s="622"/>
      <c r="X16" s="622"/>
      <c r="Y16" s="623"/>
      <c r="Z16" s="659">
        <v>0.4</v>
      </c>
      <c r="AA16" s="659"/>
      <c r="AB16" s="659"/>
      <c r="AC16" s="659"/>
      <c r="AD16" s="660">
        <v>30183</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15482</v>
      </c>
      <c r="CS16" s="622"/>
      <c r="CT16" s="622"/>
      <c r="CU16" s="622"/>
      <c r="CV16" s="622"/>
      <c r="CW16" s="622"/>
      <c r="CX16" s="622"/>
      <c r="CY16" s="623"/>
      <c r="CZ16" s="659">
        <v>0.2</v>
      </c>
      <c r="DA16" s="659"/>
      <c r="DB16" s="659"/>
      <c r="DC16" s="659"/>
      <c r="DD16" s="627" t="s">
        <v>121</v>
      </c>
      <c r="DE16" s="622"/>
      <c r="DF16" s="622"/>
      <c r="DG16" s="622"/>
      <c r="DH16" s="622"/>
      <c r="DI16" s="622"/>
      <c r="DJ16" s="622"/>
      <c r="DK16" s="622"/>
      <c r="DL16" s="622"/>
      <c r="DM16" s="622"/>
      <c r="DN16" s="622"/>
      <c r="DO16" s="622"/>
      <c r="DP16" s="623"/>
      <c r="DQ16" s="627">
        <v>9482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69335</v>
      </c>
      <c r="S17" s="622"/>
      <c r="T17" s="622"/>
      <c r="U17" s="622"/>
      <c r="V17" s="622"/>
      <c r="W17" s="622"/>
      <c r="X17" s="622"/>
      <c r="Y17" s="623"/>
      <c r="Z17" s="659">
        <v>1</v>
      </c>
      <c r="AA17" s="659"/>
      <c r="AB17" s="659"/>
      <c r="AC17" s="659"/>
      <c r="AD17" s="660">
        <v>69335</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398422</v>
      </c>
      <c r="CS17" s="622"/>
      <c r="CT17" s="622"/>
      <c r="CU17" s="622"/>
      <c r="CV17" s="622"/>
      <c r="CW17" s="622"/>
      <c r="CX17" s="622"/>
      <c r="CY17" s="623"/>
      <c r="CZ17" s="659">
        <v>5.8</v>
      </c>
      <c r="DA17" s="659"/>
      <c r="DB17" s="659"/>
      <c r="DC17" s="659"/>
      <c r="DD17" s="627" t="s">
        <v>121</v>
      </c>
      <c r="DE17" s="622"/>
      <c r="DF17" s="622"/>
      <c r="DG17" s="622"/>
      <c r="DH17" s="622"/>
      <c r="DI17" s="622"/>
      <c r="DJ17" s="622"/>
      <c r="DK17" s="622"/>
      <c r="DL17" s="622"/>
      <c r="DM17" s="622"/>
      <c r="DN17" s="622"/>
      <c r="DO17" s="622"/>
      <c r="DP17" s="623"/>
      <c r="DQ17" s="627">
        <v>398422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15415</v>
      </c>
      <c r="S18" s="622"/>
      <c r="T18" s="622"/>
      <c r="U18" s="622"/>
      <c r="V18" s="622"/>
      <c r="W18" s="622"/>
      <c r="X18" s="622"/>
      <c r="Y18" s="623"/>
      <c r="Z18" s="659">
        <v>0.2</v>
      </c>
      <c r="AA18" s="659"/>
      <c r="AB18" s="659"/>
      <c r="AC18" s="659"/>
      <c r="AD18" s="660">
        <v>15415</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49796</v>
      </c>
      <c r="S19" s="622"/>
      <c r="T19" s="622"/>
      <c r="U19" s="622"/>
      <c r="V19" s="622"/>
      <c r="W19" s="622"/>
      <c r="X19" s="622"/>
      <c r="Y19" s="623"/>
      <c r="Z19" s="659">
        <v>0.7</v>
      </c>
      <c r="AA19" s="659"/>
      <c r="AB19" s="659"/>
      <c r="AC19" s="659"/>
      <c r="AD19" s="660">
        <v>49796</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4124</v>
      </c>
      <c r="S20" s="622"/>
      <c r="T20" s="622"/>
      <c r="U20" s="622"/>
      <c r="V20" s="622"/>
      <c r="W20" s="622"/>
      <c r="X20" s="622"/>
      <c r="Y20" s="623"/>
      <c r="Z20" s="659">
        <v>0.1</v>
      </c>
      <c r="AA20" s="659"/>
      <c r="AB20" s="659"/>
      <c r="AC20" s="659"/>
      <c r="AD20" s="660">
        <v>4124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6813809</v>
      </c>
      <c r="CS20" s="622"/>
      <c r="CT20" s="622"/>
      <c r="CU20" s="622"/>
      <c r="CV20" s="622"/>
      <c r="CW20" s="622"/>
      <c r="CX20" s="622"/>
      <c r="CY20" s="623"/>
      <c r="CZ20" s="659">
        <v>100</v>
      </c>
      <c r="DA20" s="659"/>
      <c r="DB20" s="659"/>
      <c r="DC20" s="659"/>
      <c r="DD20" s="627">
        <v>748863</v>
      </c>
      <c r="DE20" s="622"/>
      <c r="DF20" s="622"/>
      <c r="DG20" s="622"/>
      <c r="DH20" s="622"/>
      <c r="DI20" s="622"/>
      <c r="DJ20" s="622"/>
      <c r="DK20" s="622"/>
      <c r="DL20" s="622"/>
      <c r="DM20" s="622"/>
      <c r="DN20" s="622"/>
      <c r="DO20" s="622"/>
      <c r="DP20" s="623"/>
      <c r="DQ20" s="627">
        <v>4239676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1667984</v>
      </c>
      <c r="S21" s="622"/>
      <c r="T21" s="622"/>
      <c r="U21" s="622"/>
      <c r="V21" s="622"/>
      <c r="W21" s="622"/>
      <c r="X21" s="622"/>
      <c r="Y21" s="623"/>
      <c r="Z21" s="659">
        <v>23.2</v>
      </c>
      <c r="AA21" s="659"/>
      <c r="AB21" s="659"/>
      <c r="AC21" s="659"/>
      <c r="AD21" s="660">
        <v>1563566</v>
      </c>
      <c r="AE21" s="660"/>
      <c r="AF21" s="660"/>
      <c r="AG21" s="660"/>
      <c r="AH21" s="660"/>
      <c r="AI21" s="660"/>
      <c r="AJ21" s="660"/>
      <c r="AK21" s="660"/>
      <c r="AL21" s="624">
        <v>45.8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1563566</v>
      </c>
      <c r="S22" s="622"/>
      <c r="T22" s="622"/>
      <c r="U22" s="622"/>
      <c r="V22" s="622"/>
      <c r="W22" s="622"/>
      <c r="X22" s="622"/>
      <c r="Y22" s="623"/>
      <c r="Z22" s="659">
        <v>21.8</v>
      </c>
      <c r="AA22" s="659"/>
      <c r="AB22" s="659"/>
      <c r="AC22" s="659"/>
      <c r="AD22" s="660">
        <v>1563566</v>
      </c>
      <c r="AE22" s="660"/>
      <c r="AF22" s="660"/>
      <c r="AG22" s="660"/>
      <c r="AH22" s="660"/>
      <c r="AI22" s="660"/>
      <c r="AJ22" s="660"/>
      <c r="AK22" s="660"/>
      <c r="AL22" s="624">
        <v>45.8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104418</v>
      </c>
      <c r="S23" s="622"/>
      <c r="T23" s="622"/>
      <c r="U23" s="622"/>
      <c r="V23" s="622"/>
      <c r="W23" s="622"/>
      <c r="X23" s="622"/>
      <c r="Y23" s="623"/>
      <c r="Z23" s="659">
        <v>1.5</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2669739</v>
      </c>
      <c r="CS24" s="674"/>
      <c r="CT24" s="674"/>
      <c r="CU24" s="674"/>
      <c r="CV24" s="674"/>
      <c r="CW24" s="674"/>
      <c r="CX24" s="674"/>
      <c r="CY24" s="702"/>
      <c r="CZ24" s="703">
        <v>39.200000000000003</v>
      </c>
      <c r="DA24" s="685"/>
      <c r="DB24" s="685"/>
      <c r="DC24" s="705"/>
      <c r="DD24" s="701">
        <v>1776412</v>
      </c>
      <c r="DE24" s="674"/>
      <c r="DF24" s="674"/>
      <c r="DG24" s="674"/>
      <c r="DH24" s="674"/>
      <c r="DI24" s="674"/>
      <c r="DJ24" s="674"/>
      <c r="DK24" s="702"/>
      <c r="DL24" s="701">
        <v>1511436</v>
      </c>
      <c r="DM24" s="674"/>
      <c r="DN24" s="674"/>
      <c r="DO24" s="674"/>
      <c r="DP24" s="674"/>
      <c r="DQ24" s="674"/>
      <c r="DR24" s="674"/>
      <c r="DS24" s="674"/>
      <c r="DT24" s="674"/>
      <c r="DU24" s="674"/>
      <c r="DV24" s="702"/>
      <c r="DW24" s="703">
        <v>44.1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3513281</v>
      </c>
      <c r="S25" s="622"/>
      <c r="T25" s="622"/>
      <c r="U25" s="622"/>
      <c r="V25" s="622"/>
      <c r="W25" s="622"/>
      <c r="X25" s="622"/>
      <c r="Y25" s="623"/>
      <c r="Z25" s="659">
        <v>48.9</v>
      </c>
      <c r="AA25" s="659"/>
      <c r="AB25" s="659"/>
      <c r="AC25" s="659"/>
      <c r="AD25" s="660">
        <v>3408863</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927308</v>
      </c>
      <c r="CS25" s="634"/>
      <c r="CT25" s="634"/>
      <c r="CU25" s="634"/>
      <c r="CV25" s="634"/>
      <c r="CW25" s="634"/>
      <c r="CX25" s="634"/>
      <c r="CY25" s="635"/>
      <c r="CZ25" s="624">
        <v>13.6</v>
      </c>
      <c r="DA25" s="636"/>
      <c r="DB25" s="636"/>
      <c r="DC25" s="637"/>
      <c r="DD25" s="627">
        <v>850701</v>
      </c>
      <c r="DE25" s="634"/>
      <c r="DF25" s="634"/>
      <c r="DG25" s="634"/>
      <c r="DH25" s="634"/>
      <c r="DI25" s="634"/>
      <c r="DJ25" s="634"/>
      <c r="DK25" s="635"/>
      <c r="DL25" s="627">
        <v>759023</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640</v>
      </c>
      <c r="S26" s="622"/>
      <c r="T26" s="622"/>
      <c r="U26" s="622"/>
      <c r="V26" s="622"/>
      <c r="W26" s="622"/>
      <c r="X26" s="622"/>
      <c r="Y26" s="623"/>
      <c r="Z26" s="659">
        <v>0</v>
      </c>
      <c r="AA26" s="659"/>
      <c r="AB26" s="659"/>
      <c r="AC26" s="659"/>
      <c r="AD26" s="660">
        <v>640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529978</v>
      </c>
      <c r="CS26" s="622"/>
      <c r="CT26" s="622"/>
      <c r="CU26" s="622"/>
      <c r="CV26" s="622"/>
      <c r="CW26" s="622"/>
      <c r="CX26" s="622"/>
      <c r="CY26" s="623"/>
      <c r="CZ26" s="624">
        <v>7.8</v>
      </c>
      <c r="DA26" s="636"/>
      <c r="DB26" s="636"/>
      <c r="DC26" s="637"/>
      <c r="DD26" s="627">
        <v>497212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94737</v>
      </c>
      <c r="S27" s="622"/>
      <c r="T27" s="622"/>
      <c r="U27" s="622"/>
      <c r="V27" s="622"/>
      <c r="W27" s="622"/>
      <c r="X27" s="622"/>
      <c r="Y27" s="623"/>
      <c r="Z27" s="659">
        <v>1.3</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1391106</v>
      </c>
      <c r="BH27" s="622"/>
      <c r="BI27" s="622"/>
      <c r="BJ27" s="622"/>
      <c r="BK27" s="622"/>
      <c r="BL27" s="622"/>
      <c r="BM27" s="622"/>
      <c r="BN27" s="623"/>
      <c r="BO27" s="659">
        <v>100</v>
      </c>
      <c r="BP27" s="659"/>
      <c r="BQ27" s="659"/>
      <c r="BR27" s="659"/>
      <c r="BS27" s="660">
        <v>24671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1344009</v>
      </c>
      <c r="CS27" s="634"/>
      <c r="CT27" s="634"/>
      <c r="CU27" s="634"/>
      <c r="CV27" s="634"/>
      <c r="CW27" s="634"/>
      <c r="CX27" s="634"/>
      <c r="CY27" s="635"/>
      <c r="CZ27" s="624">
        <v>19.7</v>
      </c>
      <c r="DA27" s="636"/>
      <c r="DB27" s="636"/>
      <c r="DC27" s="637"/>
      <c r="DD27" s="627">
        <v>527289</v>
      </c>
      <c r="DE27" s="634"/>
      <c r="DF27" s="634"/>
      <c r="DG27" s="634"/>
      <c r="DH27" s="634"/>
      <c r="DI27" s="634"/>
      <c r="DJ27" s="634"/>
      <c r="DK27" s="635"/>
      <c r="DL27" s="627">
        <v>353991</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15579</v>
      </c>
      <c r="S28" s="622"/>
      <c r="T28" s="622"/>
      <c r="U28" s="622"/>
      <c r="V28" s="622"/>
      <c r="W28" s="622"/>
      <c r="X28" s="622"/>
      <c r="Y28" s="623"/>
      <c r="Z28" s="659">
        <v>0.2</v>
      </c>
      <c r="AA28" s="659"/>
      <c r="AB28" s="659"/>
      <c r="AC28" s="659"/>
      <c r="AD28" s="660">
        <v>2227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398422</v>
      </c>
      <c r="CS28" s="622"/>
      <c r="CT28" s="622"/>
      <c r="CU28" s="622"/>
      <c r="CV28" s="622"/>
      <c r="CW28" s="622"/>
      <c r="CX28" s="622"/>
      <c r="CY28" s="623"/>
      <c r="CZ28" s="624">
        <v>5.8</v>
      </c>
      <c r="DA28" s="636"/>
      <c r="DB28" s="636"/>
      <c r="DC28" s="637"/>
      <c r="DD28" s="627">
        <v>398422</v>
      </c>
      <c r="DE28" s="622"/>
      <c r="DF28" s="622"/>
      <c r="DG28" s="622"/>
      <c r="DH28" s="622"/>
      <c r="DI28" s="622"/>
      <c r="DJ28" s="622"/>
      <c r="DK28" s="623"/>
      <c r="DL28" s="627">
        <v>398422</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12989</v>
      </c>
      <c r="S29" s="622"/>
      <c r="T29" s="622"/>
      <c r="U29" s="622"/>
      <c r="V29" s="622"/>
      <c r="W29" s="622"/>
      <c r="X29" s="622"/>
      <c r="Y29" s="623"/>
      <c r="Z29" s="659">
        <v>0.2</v>
      </c>
      <c r="AA29" s="659"/>
      <c r="AB29" s="659"/>
      <c r="AC29" s="659"/>
      <c r="AD29" s="660">
        <v>151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398422</v>
      </c>
      <c r="CS29" s="634"/>
      <c r="CT29" s="634"/>
      <c r="CU29" s="634"/>
      <c r="CV29" s="634"/>
      <c r="CW29" s="634"/>
      <c r="CX29" s="634"/>
      <c r="CY29" s="635"/>
      <c r="CZ29" s="624">
        <v>5.8</v>
      </c>
      <c r="DA29" s="636"/>
      <c r="DB29" s="636"/>
      <c r="DC29" s="637"/>
      <c r="DD29" s="627">
        <v>398422</v>
      </c>
      <c r="DE29" s="634"/>
      <c r="DF29" s="634"/>
      <c r="DG29" s="634"/>
      <c r="DH29" s="634"/>
      <c r="DI29" s="634"/>
      <c r="DJ29" s="634"/>
      <c r="DK29" s="635"/>
      <c r="DL29" s="627">
        <v>398422</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947913</v>
      </c>
      <c r="S30" s="622"/>
      <c r="T30" s="622"/>
      <c r="U30" s="622"/>
      <c r="V30" s="622"/>
      <c r="W30" s="622"/>
      <c r="X30" s="622"/>
      <c r="Y30" s="623"/>
      <c r="Z30" s="659">
        <v>13.2</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384949</v>
      </c>
      <c r="CS30" s="622"/>
      <c r="CT30" s="622"/>
      <c r="CU30" s="622"/>
      <c r="CV30" s="622"/>
      <c r="CW30" s="622"/>
      <c r="CX30" s="622"/>
      <c r="CY30" s="623"/>
      <c r="CZ30" s="624">
        <v>5.6</v>
      </c>
      <c r="DA30" s="636"/>
      <c r="DB30" s="636"/>
      <c r="DC30" s="637"/>
      <c r="DD30" s="627">
        <v>384949</v>
      </c>
      <c r="DE30" s="622"/>
      <c r="DF30" s="622"/>
      <c r="DG30" s="622"/>
      <c r="DH30" s="622"/>
      <c r="DI30" s="622"/>
      <c r="DJ30" s="622"/>
      <c r="DK30" s="623"/>
      <c r="DL30" s="627">
        <v>384949</v>
      </c>
      <c r="DM30" s="622"/>
      <c r="DN30" s="622"/>
      <c r="DO30" s="622"/>
      <c r="DP30" s="622"/>
      <c r="DQ30" s="622"/>
      <c r="DR30" s="622"/>
      <c r="DS30" s="622"/>
      <c r="DT30" s="622"/>
      <c r="DU30" s="622"/>
      <c r="DV30" s="623"/>
      <c r="DW30" s="624">
        <v>11.2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98.8</v>
      </c>
      <c r="BN31" s="684"/>
      <c r="BO31" s="684"/>
      <c r="BP31" s="684"/>
      <c r="BQ31" s="686"/>
      <c r="BR31" s="683">
        <v>99.7</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13473</v>
      </c>
      <c r="CS31" s="634"/>
      <c r="CT31" s="634"/>
      <c r="CU31" s="634"/>
      <c r="CV31" s="634"/>
      <c r="CW31" s="634"/>
      <c r="CX31" s="634"/>
      <c r="CY31" s="635"/>
      <c r="CZ31" s="624">
        <v>0.2</v>
      </c>
      <c r="DA31" s="636"/>
      <c r="DB31" s="636"/>
      <c r="DC31" s="637"/>
      <c r="DD31" s="627">
        <v>13473</v>
      </c>
      <c r="DE31" s="634"/>
      <c r="DF31" s="634"/>
      <c r="DG31" s="634"/>
      <c r="DH31" s="634"/>
      <c r="DI31" s="634"/>
      <c r="DJ31" s="634"/>
      <c r="DK31" s="635"/>
      <c r="DL31" s="627">
        <v>13473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366881</v>
      </c>
      <c r="S32" s="622"/>
      <c r="T32" s="622"/>
      <c r="U32" s="622"/>
      <c r="V32" s="622"/>
      <c r="W32" s="622"/>
      <c r="X32" s="622"/>
      <c r="Y32" s="623"/>
      <c r="Z32" s="659">
        <v>5.0999999999999996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98.6</v>
      </c>
      <c r="BN32" s="634"/>
      <c r="BO32" s="634"/>
      <c r="BP32" s="634"/>
      <c r="BQ32" s="657"/>
      <c r="BR32" s="692">
        <v>99.6</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21628</v>
      </c>
      <c r="S33" s="622"/>
      <c r="T33" s="622"/>
      <c r="U33" s="622"/>
      <c r="V33" s="622"/>
      <c r="W33" s="622"/>
      <c r="X33" s="622"/>
      <c r="Y33" s="623"/>
      <c r="Z33" s="659">
        <v>0.3</v>
      </c>
      <c r="AA33" s="659"/>
      <c r="AB33" s="659"/>
      <c r="AC33" s="659"/>
      <c r="AD33" s="660">
        <v>1059</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98.9</v>
      </c>
      <c r="BN33" s="606"/>
      <c r="BO33" s="606"/>
      <c r="BP33" s="606"/>
      <c r="BQ33" s="669"/>
      <c r="BR33" s="682">
        <v>99.7</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3379725</v>
      </c>
      <c r="CS33" s="634"/>
      <c r="CT33" s="634"/>
      <c r="CU33" s="634"/>
      <c r="CV33" s="634"/>
      <c r="CW33" s="634"/>
      <c r="CX33" s="634"/>
      <c r="CY33" s="635"/>
      <c r="CZ33" s="624">
        <v>49.6</v>
      </c>
      <c r="DA33" s="636"/>
      <c r="DB33" s="636"/>
      <c r="DC33" s="637"/>
      <c r="DD33" s="627">
        <v>2278517</v>
      </c>
      <c r="DE33" s="634"/>
      <c r="DF33" s="634"/>
      <c r="DG33" s="634"/>
      <c r="DH33" s="634"/>
      <c r="DI33" s="634"/>
      <c r="DJ33" s="634"/>
      <c r="DK33" s="635"/>
      <c r="DL33" s="627">
        <v>1506973</v>
      </c>
      <c r="DM33" s="634"/>
      <c r="DN33" s="634"/>
      <c r="DO33" s="634"/>
      <c r="DP33" s="634"/>
      <c r="DQ33" s="634"/>
      <c r="DR33" s="634"/>
      <c r="DS33" s="634"/>
      <c r="DT33" s="634"/>
      <c r="DU33" s="634"/>
      <c r="DV33" s="635"/>
      <c r="DW33" s="624">
        <v>44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581251</v>
      </c>
      <c r="S34" s="622"/>
      <c r="T34" s="622"/>
      <c r="U34" s="622"/>
      <c r="V34" s="622"/>
      <c r="W34" s="622"/>
      <c r="X34" s="622"/>
      <c r="Y34" s="623"/>
      <c r="Z34" s="659">
        <v>8.1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1117643</v>
      </c>
      <c r="CS34" s="622"/>
      <c r="CT34" s="622"/>
      <c r="CU34" s="622"/>
      <c r="CV34" s="622"/>
      <c r="CW34" s="622"/>
      <c r="CX34" s="622"/>
      <c r="CY34" s="623"/>
      <c r="CZ34" s="624">
        <v>16.399999999999999</v>
      </c>
      <c r="DA34" s="636"/>
      <c r="DB34" s="636"/>
      <c r="DC34" s="637"/>
      <c r="DD34" s="627">
        <v>623895</v>
      </c>
      <c r="DE34" s="622"/>
      <c r="DF34" s="622"/>
      <c r="DG34" s="622"/>
      <c r="DH34" s="622"/>
      <c r="DI34" s="622"/>
      <c r="DJ34" s="622"/>
      <c r="DK34" s="623"/>
      <c r="DL34" s="627">
        <v>500913</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581590</v>
      </c>
      <c r="S35" s="622"/>
      <c r="T35" s="622"/>
      <c r="U35" s="622"/>
      <c r="V35" s="622"/>
      <c r="W35" s="622"/>
      <c r="X35" s="622"/>
      <c r="Y35" s="623"/>
      <c r="Z35" s="659">
        <v>8.1</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61693</v>
      </c>
      <c r="CS35" s="634"/>
      <c r="CT35" s="634"/>
      <c r="CU35" s="634"/>
      <c r="CV35" s="634"/>
      <c r="CW35" s="634"/>
      <c r="CX35" s="634"/>
      <c r="CY35" s="635"/>
      <c r="CZ35" s="624">
        <v>0.9</v>
      </c>
      <c r="DA35" s="636"/>
      <c r="DB35" s="636"/>
      <c r="DC35" s="637"/>
      <c r="DD35" s="627">
        <v>53293</v>
      </c>
      <c r="DE35" s="634"/>
      <c r="DF35" s="634"/>
      <c r="DG35" s="634"/>
      <c r="DH35" s="634"/>
      <c r="DI35" s="634"/>
      <c r="DJ35" s="634"/>
      <c r="DK35" s="635"/>
      <c r="DL35" s="627">
        <v>53293</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385537</v>
      </c>
      <c r="S36" s="622"/>
      <c r="T36" s="622"/>
      <c r="U36" s="622"/>
      <c r="V36" s="622"/>
      <c r="W36" s="622"/>
      <c r="X36" s="622"/>
      <c r="Y36" s="623"/>
      <c r="Z36" s="659">
        <v>5.4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754669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14512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1125798</v>
      </c>
      <c r="CS36" s="622"/>
      <c r="CT36" s="622"/>
      <c r="CU36" s="622"/>
      <c r="CV36" s="622"/>
      <c r="CW36" s="622"/>
      <c r="CX36" s="622"/>
      <c r="CY36" s="623"/>
      <c r="CZ36" s="624">
        <v>16.5</v>
      </c>
      <c r="DA36" s="636"/>
      <c r="DB36" s="636"/>
      <c r="DC36" s="637"/>
      <c r="DD36" s="627">
        <v>711416</v>
      </c>
      <c r="DE36" s="622"/>
      <c r="DF36" s="622"/>
      <c r="DG36" s="622"/>
      <c r="DH36" s="622"/>
      <c r="DI36" s="622"/>
      <c r="DJ36" s="622"/>
      <c r="DK36" s="623"/>
      <c r="DL36" s="627">
        <v>587027</v>
      </c>
      <c r="DM36" s="622"/>
      <c r="DN36" s="622"/>
      <c r="DO36" s="622"/>
      <c r="DP36" s="622"/>
      <c r="DQ36" s="622"/>
      <c r="DR36" s="622"/>
      <c r="DS36" s="622"/>
      <c r="DT36" s="622"/>
      <c r="DU36" s="622"/>
      <c r="DV36" s="623"/>
      <c r="DW36" s="624">
        <v>17.100000000000001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102042</v>
      </c>
      <c r="S37" s="622"/>
      <c r="T37" s="622"/>
      <c r="U37" s="622"/>
      <c r="V37" s="622"/>
      <c r="W37" s="622"/>
      <c r="X37" s="622"/>
      <c r="Y37" s="623"/>
      <c r="Z37" s="659">
        <v>1.4</v>
      </c>
      <c r="AA37" s="659"/>
      <c r="AB37" s="659"/>
      <c r="AC37" s="659"/>
      <c r="AD37" s="660">
        <v>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300786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10059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580184</v>
      </c>
      <c r="CS37" s="634"/>
      <c r="CT37" s="634"/>
      <c r="CU37" s="634"/>
      <c r="CV37" s="634"/>
      <c r="CW37" s="634"/>
      <c r="CX37" s="634"/>
      <c r="CY37" s="635"/>
      <c r="CZ37" s="624">
        <v>8.5</v>
      </c>
      <c r="DA37" s="636"/>
      <c r="DB37" s="636"/>
      <c r="DC37" s="637"/>
      <c r="DD37" s="627">
        <v>389608</v>
      </c>
      <c r="DE37" s="634"/>
      <c r="DF37" s="634"/>
      <c r="DG37" s="634"/>
      <c r="DH37" s="634"/>
      <c r="DI37" s="634"/>
      <c r="DJ37" s="634"/>
      <c r="DK37" s="635"/>
      <c r="DL37" s="627">
        <v>355083</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557173</v>
      </c>
      <c r="S38" s="622"/>
      <c r="T38" s="622"/>
      <c r="U38" s="622"/>
      <c r="V38" s="622"/>
      <c r="W38" s="622"/>
      <c r="X38" s="622"/>
      <c r="Y38" s="623"/>
      <c r="Z38" s="659">
        <v>7.8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2360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1197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451523</v>
      </c>
      <c r="CS38" s="622"/>
      <c r="CT38" s="622"/>
      <c r="CU38" s="622"/>
      <c r="CV38" s="622"/>
      <c r="CW38" s="622"/>
      <c r="CX38" s="622"/>
      <c r="CY38" s="623"/>
      <c r="CZ38" s="624">
        <v>6.6</v>
      </c>
      <c r="DA38" s="636"/>
      <c r="DB38" s="636"/>
      <c r="DC38" s="637"/>
      <c r="DD38" s="627">
        <v>376118</v>
      </c>
      <c r="DE38" s="622"/>
      <c r="DF38" s="622"/>
      <c r="DG38" s="622"/>
      <c r="DH38" s="622"/>
      <c r="DI38" s="622"/>
      <c r="DJ38" s="622"/>
      <c r="DK38" s="623"/>
      <c r="DL38" s="627">
        <v>365740</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1794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576524</v>
      </c>
      <c r="CS39" s="634"/>
      <c r="CT39" s="634"/>
      <c r="CU39" s="634"/>
      <c r="CV39" s="634"/>
      <c r="CW39" s="634"/>
      <c r="CX39" s="634"/>
      <c r="CY39" s="635"/>
      <c r="CZ39" s="624">
        <v>8.5</v>
      </c>
      <c r="DA39" s="636"/>
      <c r="DB39" s="636"/>
      <c r="DC39" s="637"/>
      <c r="DD39" s="627">
        <v>501713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12973</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46544</v>
      </c>
      <c r="CS40" s="622"/>
      <c r="CT40" s="622"/>
      <c r="CU40" s="622"/>
      <c r="CV40" s="622"/>
      <c r="CW40" s="622"/>
      <c r="CX40" s="622"/>
      <c r="CY40" s="623"/>
      <c r="CZ40" s="624">
        <v>0.7</v>
      </c>
      <c r="DA40" s="636"/>
      <c r="DB40" s="636"/>
      <c r="DC40" s="637"/>
      <c r="DD40" s="627">
        <v>12082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7181241</v>
      </c>
      <c r="S41" s="646"/>
      <c r="T41" s="646"/>
      <c r="U41" s="646"/>
      <c r="V41" s="646"/>
      <c r="W41" s="646"/>
      <c r="X41" s="646"/>
      <c r="Y41" s="649"/>
      <c r="Z41" s="650">
        <v>100</v>
      </c>
      <c r="AA41" s="650"/>
      <c r="AB41" s="650"/>
      <c r="AC41" s="650"/>
      <c r="AD41" s="651">
        <v>3412942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67564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383959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764345</v>
      </c>
      <c r="CS42" s="634"/>
      <c r="CT42" s="634"/>
      <c r="CU42" s="634"/>
      <c r="CV42" s="634"/>
      <c r="CW42" s="634"/>
      <c r="CX42" s="634"/>
      <c r="CY42" s="635"/>
      <c r="CZ42" s="624">
        <v>11.2</v>
      </c>
      <c r="DA42" s="636"/>
      <c r="DB42" s="636"/>
      <c r="DC42" s="637"/>
      <c r="DD42" s="627">
        <v>184747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6356</v>
      </c>
      <c r="CS43" s="634"/>
      <c r="CT43" s="634"/>
      <c r="CU43" s="634"/>
      <c r="CV43" s="634"/>
      <c r="CW43" s="634"/>
      <c r="CX43" s="634"/>
      <c r="CY43" s="635"/>
      <c r="CZ43" s="624">
        <v>0.1</v>
      </c>
      <c r="DA43" s="636"/>
      <c r="DB43" s="636"/>
      <c r="DC43" s="637"/>
      <c r="DD43" s="627">
        <v>6356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748863</v>
      </c>
      <c r="CS44" s="622"/>
      <c r="CT44" s="622"/>
      <c r="CU44" s="622"/>
      <c r="CV44" s="622"/>
      <c r="CW44" s="622"/>
      <c r="CX44" s="622"/>
      <c r="CY44" s="623"/>
      <c r="CZ44" s="624">
        <v>11</v>
      </c>
      <c r="DA44" s="625"/>
      <c r="DB44" s="625"/>
      <c r="DC44" s="626"/>
      <c r="DD44" s="627">
        <v>175265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150379</v>
      </c>
      <c r="CS45" s="634"/>
      <c r="CT45" s="634"/>
      <c r="CU45" s="634"/>
      <c r="CV45" s="634"/>
      <c r="CW45" s="634"/>
      <c r="CX45" s="634"/>
      <c r="CY45" s="635"/>
      <c r="CZ45" s="624">
        <v>2.2000000000000002</v>
      </c>
      <c r="DA45" s="636"/>
      <c r="DB45" s="636"/>
      <c r="DC45" s="637"/>
      <c r="DD45" s="627">
        <v>24030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528038</v>
      </c>
      <c r="CS46" s="622"/>
      <c r="CT46" s="622"/>
      <c r="CU46" s="622"/>
      <c r="CV46" s="622"/>
      <c r="CW46" s="622"/>
      <c r="CX46" s="622"/>
      <c r="CY46" s="623"/>
      <c r="CZ46" s="624">
        <v>7.7</v>
      </c>
      <c r="DA46" s="625"/>
      <c r="DB46" s="625"/>
      <c r="DC46" s="626"/>
      <c r="DD46" s="627">
        <v>125356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15482</v>
      </c>
      <c r="CS47" s="634"/>
      <c r="CT47" s="634"/>
      <c r="CU47" s="634"/>
      <c r="CV47" s="634"/>
      <c r="CW47" s="634"/>
      <c r="CX47" s="634"/>
      <c r="CY47" s="635"/>
      <c r="CZ47" s="624">
        <v>0.2</v>
      </c>
      <c r="DA47" s="636"/>
      <c r="DB47" s="636"/>
      <c r="DC47" s="637"/>
      <c r="DD47" s="627">
        <v>9482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6813809</v>
      </c>
      <c r="CS49" s="606"/>
      <c r="CT49" s="606"/>
      <c r="CU49" s="606"/>
      <c r="CV49" s="606"/>
      <c r="CW49" s="606"/>
      <c r="CX49" s="606"/>
      <c r="CY49" s="607"/>
      <c r="CZ49" s="608">
        <v>100</v>
      </c>
      <c r="DA49" s="609"/>
      <c r="DB49" s="609"/>
      <c r="DC49" s="610"/>
      <c r="DD49" s="611">
        <v>4239676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KnN+gG/gtHWPM+Ct78qO3z2t97PPEysKk/qEyNIW01CK4uBU8CJnEoWiNRN9tZfiEgyjaJCSDdJpf0h6KnR5g==" saltValue="58/si/hguRaDhgtun39l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7189</v>
      </c>
      <c r="R7" s="1103"/>
      <c r="S7" s="1103"/>
      <c r="T7" s="1103"/>
      <c r="U7" s="1103"/>
      <c r="V7" s="1103">
        <v>6826</v>
      </c>
      <c r="W7" s="1103"/>
      <c r="X7" s="1103"/>
      <c r="Y7" s="1103"/>
      <c r="Z7" s="1103"/>
      <c r="AA7" s="1103">
        <v>363</v>
      </c>
      <c r="AB7" s="1103"/>
      <c r="AC7" s="1103"/>
      <c r="AD7" s="1103"/>
      <c r="AE7" s="1104"/>
      <c r="AF7" s="1105">
        <v>334</v>
      </c>
      <c r="AG7" s="1106"/>
      <c r="AH7" s="1106"/>
      <c r="AI7" s="1106"/>
      <c r="AJ7" s="1107"/>
      <c r="AK7" s="1108">
        <v>583</v>
      </c>
      <c r="AL7" s="1109"/>
      <c r="AM7" s="1109"/>
      <c r="AN7" s="1109"/>
      <c r="AO7" s="1109"/>
      <c r="AP7" s="1109">
        <v>3646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-8</v>
      </c>
      <c r="CI7" s="1097"/>
      <c r="CJ7" s="1097"/>
      <c r="CK7" s="1097"/>
      <c r="CL7" s="1098"/>
      <c r="CM7" s="1096">
        <v>282</v>
      </c>
      <c r="CN7" s="1097"/>
      <c r="CO7" s="1097"/>
      <c r="CP7" s="1097"/>
      <c r="CQ7" s="1098"/>
      <c r="CR7" s="1096">
        <v>203</v>
      </c>
      <c r="CS7" s="1097"/>
      <c r="CT7" s="1097"/>
      <c r="CU7" s="1097"/>
      <c r="CV7" s="1098"/>
      <c r="CW7" s="1096">
        <v>25</v>
      </c>
      <c r="CX7" s="1097"/>
      <c r="CY7" s="1097"/>
      <c r="CZ7" s="1097"/>
      <c r="DA7" s="1098"/>
      <c r="DB7" s="1096" t="s">
        <v>567</v>
      </c>
      <c r="DC7" s="1097"/>
      <c r="DD7" s="1097"/>
      <c r="DE7" s="1097"/>
      <c r="DF7" s="1098"/>
      <c r="DG7" s="1096" t="s">
        <v>567</v>
      </c>
      <c r="DH7" s="1097"/>
      <c r="DI7" s="1097"/>
      <c r="DJ7" s="1097"/>
      <c r="DK7" s="1098"/>
      <c r="DL7" s="1096" t="s">
        <v>567</v>
      </c>
      <c r="DM7" s="1097"/>
      <c r="DN7" s="1097"/>
      <c r="DO7" s="1097"/>
      <c r="DP7" s="1098"/>
      <c r="DQ7" s="1096" t="s">
        <v>567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v>
      </c>
      <c r="R8" s="1039"/>
      <c r="S8" s="1039"/>
      <c r="T8" s="1039"/>
      <c r="U8" s="1039"/>
      <c r="V8" s="1039">
        <v>0</v>
      </c>
      <c r="W8" s="1039"/>
      <c r="X8" s="1039"/>
      <c r="Y8" s="1039"/>
      <c r="Z8" s="1039"/>
      <c r="AA8" s="1039">
        <v>1</v>
      </c>
      <c r="AB8" s="1039"/>
      <c r="AC8" s="1039"/>
      <c r="AD8" s="1039"/>
      <c r="AE8" s="1040"/>
      <c r="AF8" s="1035" t="s">
        <v>121</v>
      </c>
      <c r="AG8" s="1036"/>
      <c r="AH8" s="1036"/>
      <c r="AI8" s="1036"/>
      <c r="AJ8" s="1037"/>
      <c r="AK8" s="1080" t="s">
        <v>567</v>
      </c>
      <c r="AL8" s="1081"/>
      <c r="AM8" s="1081"/>
      <c r="AN8" s="1081"/>
      <c r="AO8" s="1081"/>
      <c r="AP8" s="1081" t="s">
        <v>567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0</v>
      </c>
      <c r="CI8" s="990"/>
      <c r="CJ8" s="990"/>
      <c r="CK8" s="990"/>
      <c r="CL8" s="991"/>
      <c r="CM8" s="989">
        <v>13</v>
      </c>
      <c r="CN8" s="990"/>
      <c r="CO8" s="990"/>
      <c r="CP8" s="990"/>
      <c r="CQ8" s="991"/>
      <c r="CR8" s="989">
        <v>10</v>
      </c>
      <c r="CS8" s="990"/>
      <c r="CT8" s="990"/>
      <c r="CU8" s="990"/>
      <c r="CV8" s="991"/>
      <c r="CW8" s="989" t="s">
        <v>567</v>
      </c>
      <c r="CX8" s="990"/>
      <c r="CY8" s="990"/>
      <c r="CZ8" s="990"/>
      <c r="DA8" s="991"/>
      <c r="DB8" s="989" t="s">
        <v>567</v>
      </c>
      <c r="DC8" s="990"/>
      <c r="DD8" s="990"/>
      <c r="DE8" s="990"/>
      <c r="DF8" s="991"/>
      <c r="DG8" s="989" t="s">
        <v>567</v>
      </c>
      <c r="DH8" s="990"/>
      <c r="DI8" s="990"/>
      <c r="DJ8" s="990"/>
      <c r="DK8" s="991"/>
      <c r="DL8" s="989" t="s">
        <v>567</v>
      </c>
      <c r="DM8" s="990"/>
      <c r="DN8" s="990"/>
      <c r="DO8" s="990"/>
      <c r="DP8" s="991"/>
      <c r="DQ8" s="989" t="s">
        <v>567</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6</v>
      </c>
      <c r="R9" s="1039"/>
      <c r="S9" s="1039"/>
      <c r="T9" s="1039"/>
      <c r="U9" s="1039"/>
      <c r="V9" s="1039">
        <v>3</v>
      </c>
      <c r="W9" s="1039"/>
      <c r="X9" s="1039"/>
      <c r="Y9" s="1039"/>
      <c r="Z9" s="1039"/>
      <c r="AA9" s="1039">
        <v>3</v>
      </c>
      <c r="AB9" s="1039"/>
      <c r="AC9" s="1039"/>
      <c r="AD9" s="1039"/>
      <c r="AE9" s="1040"/>
      <c r="AF9" s="1035">
        <v>3</v>
      </c>
      <c r="AG9" s="1036"/>
      <c r="AH9" s="1036"/>
      <c r="AI9" s="1036"/>
      <c r="AJ9" s="1037"/>
      <c r="AK9" s="1080">
        <v>1</v>
      </c>
      <c r="AL9" s="1081"/>
      <c r="AM9" s="1081"/>
      <c r="AN9" s="1081"/>
      <c r="AO9" s="1081"/>
      <c r="AP9" s="1081" t="s">
        <v>567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7194</v>
      </c>
      <c r="R23" s="1061"/>
      <c r="S23" s="1061"/>
      <c r="T23" s="1061"/>
      <c r="U23" s="1061"/>
      <c r="V23" s="1061">
        <v>6827</v>
      </c>
      <c r="W23" s="1061"/>
      <c r="X23" s="1061"/>
      <c r="Y23" s="1061"/>
      <c r="Z23" s="1061"/>
      <c r="AA23" s="1061">
        <v>367</v>
      </c>
      <c r="AB23" s="1061"/>
      <c r="AC23" s="1061"/>
      <c r="AD23" s="1061"/>
      <c r="AE23" s="1068"/>
      <c r="AF23" s="1069">
        <v>337</v>
      </c>
      <c r="AG23" s="1061"/>
      <c r="AH23" s="1061"/>
      <c r="AI23" s="1061"/>
      <c r="AJ23" s="1070"/>
      <c r="AK23" s="1071"/>
      <c r="AL23" s="1072"/>
      <c r="AM23" s="1072"/>
      <c r="AN23" s="1072"/>
      <c r="AO23" s="1072"/>
      <c r="AP23" s="1061">
        <v>3646</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1047</v>
      </c>
      <c r="R28" s="1051"/>
      <c r="S28" s="1051"/>
      <c r="T28" s="1051"/>
      <c r="U28" s="1051"/>
      <c r="V28" s="1051">
        <v>1032</v>
      </c>
      <c r="W28" s="1051"/>
      <c r="X28" s="1051"/>
      <c r="Y28" s="1051"/>
      <c r="Z28" s="1051"/>
      <c r="AA28" s="1051">
        <v>15</v>
      </c>
      <c r="AB28" s="1051"/>
      <c r="AC28" s="1051"/>
      <c r="AD28" s="1051"/>
      <c r="AE28" s="1052"/>
      <c r="AF28" s="1053">
        <v>15</v>
      </c>
      <c r="AG28" s="1051"/>
      <c r="AH28" s="1051"/>
      <c r="AI28" s="1051"/>
      <c r="AJ28" s="1054"/>
      <c r="AK28" s="1042">
        <v>105</v>
      </c>
      <c r="AL28" s="1043"/>
      <c r="AM28" s="1043"/>
      <c r="AN28" s="1043"/>
      <c r="AO28" s="1043"/>
      <c r="AP28" s="1043" t="s">
        <v>567</v>
      </c>
      <c r="AQ28" s="1043"/>
      <c r="AR28" s="1043"/>
      <c r="AS28" s="1043"/>
      <c r="AT28" s="1043"/>
      <c r="AU28" s="1043" t="s">
        <v>567</v>
      </c>
      <c r="AV28" s="1043"/>
      <c r="AW28" s="1043"/>
      <c r="AX28" s="1043"/>
      <c r="AY28" s="1043"/>
      <c r="AZ28" s="1044" t="s">
        <v>567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1320</v>
      </c>
      <c r="R29" s="1039"/>
      <c r="S29" s="1039"/>
      <c r="T29" s="1039"/>
      <c r="U29" s="1039"/>
      <c r="V29" s="1039">
        <v>1277</v>
      </c>
      <c r="W29" s="1039"/>
      <c r="X29" s="1039"/>
      <c r="Y29" s="1039"/>
      <c r="Z29" s="1039"/>
      <c r="AA29" s="1039">
        <v>44</v>
      </c>
      <c r="AB29" s="1039"/>
      <c r="AC29" s="1039"/>
      <c r="AD29" s="1039"/>
      <c r="AE29" s="1040"/>
      <c r="AF29" s="1035">
        <v>44</v>
      </c>
      <c r="AG29" s="1036"/>
      <c r="AH29" s="1036"/>
      <c r="AI29" s="1036"/>
      <c r="AJ29" s="1037"/>
      <c r="AK29" s="980">
        <v>187</v>
      </c>
      <c r="AL29" s="971"/>
      <c r="AM29" s="971"/>
      <c r="AN29" s="971"/>
      <c r="AO29" s="971"/>
      <c r="AP29" s="971" t="s">
        <v>567</v>
      </c>
      <c r="AQ29" s="971"/>
      <c r="AR29" s="971"/>
      <c r="AS29" s="971"/>
      <c r="AT29" s="971"/>
      <c r="AU29" s="971" t="s">
        <v>567</v>
      </c>
      <c r="AV29" s="971"/>
      <c r="AW29" s="971"/>
      <c r="AX29" s="971"/>
      <c r="AY29" s="971"/>
      <c r="AZ29" s="1041" t="s">
        <v>567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227</v>
      </c>
      <c r="R30" s="1039"/>
      <c r="S30" s="1039"/>
      <c r="T30" s="1039"/>
      <c r="U30" s="1039"/>
      <c r="V30" s="1039">
        <v>227</v>
      </c>
      <c r="W30" s="1039"/>
      <c r="X30" s="1039"/>
      <c r="Y30" s="1039"/>
      <c r="Z30" s="1039"/>
      <c r="AA30" s="1039">
        <v>0</v>
      </c>
      <c r="AB30" s="1039"/>
      <c r="AC30" s="1039"/>
      <c r="AD30" s="1039"/>
      <c r="AE30" s="1040"/>
      <c r="AF30" s="1035">
        <v>0</v>
      </c>
      <c r="AG30" s="1036"/>
      <c r="AH30" s="1036"/>
      <c r="AI30" s="1036"/>
      <c r="AJ30" s="1037"/>
      <c r="AK30" s="980">
        <v>48</v>
      </c>
      <c r="AL30" s="971"/>
      <c r="AM30" s="971"/>
      <c r="AN30" s="971"/>
      <c r="AO30" s="971"/>
      <c r="AP30" s="971" t="s">
        <v>567</v>
      </c>
      <c r="AQ30" s="971"/>
      <c r="AR30" s="971"/>
      <c r="AS30" s="971"/>
      <c r="AT30" s="971"/>
      <c r="AU30" s="971" t="s">
        <v>567</v>
      </c>
      <c r="AV30" s="971"/>
      <c r="AW30" s="971"/>
      <c r="AX30" s="971"/>
      <c r="AY30" s="971"/>
      <c r="AZ30" s="1041" t="s">
        <v>567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82</v>
      </c>
      <c r="R31" s="1039"/>
      <c r="S31" s="1039"/>
      <c r="T31" s="1039"/>
      <c r="U31" s="1039"/>
      <c r="V31" s="1039">
        <v>56</v>
      </c>
      <c r="W31" s="1039"/>
      <c r="X31" s="1039"/>
      <c r="Y31" s="1039"/>
      <c r="Z31" s="1039"/>
      <c r="AA31" s="1039">
        <v>26</v>
      </c>
      <c r="AB31" s="1039"/>
      <c r="AC31" s="1039"/>
      <c r="AD31" s="1039"/>
      <c r="AE31" s="1040"/>
      <c r="AF31" s="1035">
        <v>26</v>
      </c>
      <c r="AG31" s="1036"/>
      <c r="AH31" s="1036"/>
      <c r="AI31" s="1036"/>
      <c r="AJ31" s="1037"/>
      <c r="AK31" s="980">
        <v>41</v>
      </c>
      <c r="AL31" s="971"/>
      <c r="AM31" s="971"/>
      <c r="AN31" s="971"/>
      <c r="AO31" s="971"/>
      <c r="AP31" s="971" t="s">
        <v>567</v>
      </c>
      <c r="AQ31" s="971"/>
      <c r="AR31" s="971"/>
      <c r="AS31" s="971"/>
      <c r="AT31" s="971"/>
      <c r="AU31" s="971" t="s">
        <v>567</v>
      </c>
      <c r="AV31" s="971"/>
      <c r="AW31" s="971"/>
      <c r="AX31" s="971"/>
      <c r="AY31" s="971"/>
      <c r="AZ31" s="1041" t="s">
        <v>567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238</v>
      </c>
      <c r="R32" s="1039"/>
      <c r="S32" s="1039"/>
      <c r="T32" s="1039"/>
      <c r="U32" s="1039"/>
      <c r="V32" s="1039">
        <v>230</v>
      </c>
      <c r="W32" s="1039"/>
      <c r="X32" s="1039"/>
      <c r="Y32" s="1039"/>
      <c r="Z32" s="1039"/>
      <c r="AA32" s="1039">
        <v>8</v>
      </c>
      <c r="AB32" s="1039"/>
      <c r="AC32" s="1039"/>
      <c r="AD32" s="1039"/>
      <c r="AE32" s="1040"/>
      <c r="AF32" s="1035">
        <v>244</v>
      </c>
      <c r="AG32" s="1036"/>
      <c r="AH32" s="1036"/>
      <c r="AI32" s="1036"/>
      <c r="AJ32" s="1037"/>
      <c r="AK32" s="980">
        <v>1</v>
      </c>
      <c r="AL32" s="971"/>
      <c r="AM32" s="971"/>
      <c r="AN32" s="971"/>
      <c r="AO32" s="971"/>
      <c r="AP32" s="971">
        <v>2</v>
      </c>
      <c r="AQ32" s="971"/>
      <c r="AR32" s="971"/>
      <c r="AS32" s="971"/>
      <c r="AT32" s="971"/>
      <c r="AU32" s="971">
        <v>0</v>
      </c>
      <c r="AV32" s="971"/>
      <c r="AW32" s="971"/>
      <c r="AX32" s="971"/>
      <c r="AY32" s="971"/>
      <c r="AZ32" s="1041" t="s">
        <v>567</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417</v>
      </c>
      <c r="R33" s="1039"/>
      <c r="S33" s="1039"/>
      <c r="T33" s="1039"/>
      <c r="U33" s="1039"/>
      <c r="V33" s="1039">
        <v>330</v>
      </c>
      <c r="W33" s="1039"/>
      <c r="X33" s="1039"/>
      <c r="Y33" s="1039"/>
      <c r="Z33" s="1039"/>
      <c r="AA33" s="1039">
        <v>87</v>
      </c>
      <c r="AB33" s="1039"/>
      <c r="AC33" s="1039"/>
      <c r="AD33" s="1039"/>
      <c r="AE33" s="1040"/>
      <c r="AF33" s="1035">
        <v>363</v>
      </c>
      <c r="AG33" s="1036"/>
      <c r="AH33" s="1036"/>
      <c r="AI33" s="1036"/>
      <c r="AJ33" s="1037"/>
      <c r="AK33" s="980">
        <v>254</v>
      </c>
      <c r="AL33" s="971"/>
      <c r="AM33" s="971"/>
      <c r="AN33" s="971"/>
      <c r="AO33" s="971"/>
      <c r="AP33" s="971">
        <v>3406</v>
      </c>
      <c r="AQ33" s="971"/>
      <c r="AR33" s="971"/>
      <c r="AS33" s="971"/>
      <c r="AT33" s="971"/>
      <c r="AU33" s="971">
        <v>2715</v>
      </c>
      <c r="AV33" s="971"/>
      <c r="AW33" s="971"/>
      <c r="AX33" s="971"/>
      <c r="AY33" s="971"/>
      <c r="AZ33" s="1041" t="s">
        <v>567</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691</v>
      </c>
      <c r="AG63" s="959"/>
      <c r="AH63" s="959"/>
      <c r="AI63" s="959"/>
      <c r="AJ63" s="1022"/>
      <c r="AK63" s="1023"/>
      <c r="AL63" s="963"/>
      <c r="AM63" s="963"/>
      <c r="AN63" s="963"/>
      <c r="AO63" s="963"/>
      <c r="AP63" s="959">
        <v>3408</v>
      </c>
      <c r="AQ63" s="959"/>
      <c r="AR63" s="959"/>
      <c r="AS63" s="959"/>
      <c r="AT63" s="959"/>
      <c r="AU63" s="959">
        <v>2715</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6442</v>
      </c>
      <c r="R68" s="982"/>
      <c r="S68" s="982"/>
      <c r="T68" s="982"/>
      <c r="U68" s="982"/>
      <c r="V68" s="982">
        <v>6301</v>
      </c>
      <c r="W68" s="982"/>
      <c r="X68" s="982"/>
      <c r="Y68" s="982"/>
      <c r="Z68" s="982"/>
      <c r="AA68" s="982">
        <v>141</v>
      </c>
      <c r="AB68" s="982"/>
      <c r="AC68" s="982"/>
      <c r="AD68" s="982"/>
      <c r="AE68" s="982"/>
      <c r="AF68" s="982">
        <v>141</v>
      </c>
      <c r="AG68" s="982"/>
      <c r="AH68" s="982"/>
      <c r="AI68" s="982"/>
      <c r="AJ68" s="982"/>
      <c r="AK68" s="982">
        <v>20</v>
      </c>
      <c r="AL68" s="982"/>
      <c r="AM68" s="982"/>
      <c r="AN68" s="982"/>
      <c r="AO68" s="982"/>
      <c r="AP68" s="982" t="s">
        <v>567</v>
      </c>
      <c r="AQ68" s="982"/>
      <c r="AR68" s="982"/>
      <c r="AS68" s="982"/>
      <c r="AT68" s="982"/>
      <c r="AU68" s="982" t="s">
        <v>567</v>
      </c>
      <c r="AV68" s="982"/>
      <c r="AW68" s="982"/>
      <c r="AX68" s="982"/>
      <c r="AY68" s="982"/>
      <c r="AZ68" s="983" t="s">
        <v>568</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739</v>
      </c>
      <c r="R69" s="971"/>
      <c r="S69" s="971"/>
      <c r="T69" s="971"/>
      <c r="U69" s="971"/>
      <c r="V69" s="971">
        <v>371</v>
      </c>
      <c r="W69" s="971"/>
      <c r="X69" s="971"/>
      <c r="Y69" s="971"/>
      <c r="Z69" s="971"/>
      <c r="AA69" s="971">
        <v>368</v>
      </c>
      <c r="AB69" s="971"/>
      <c r="AC69" s="971"/>
      <c r="AD69" s="971"/>
      <c r="AE69" s="971"/>
      <c r="AF69" s="971">
        <v>368</v>
      </c>
      <c r="AG69" s="971"/>
      <c r="AH69" s="971"/>
      <c r="AI69" s="971"/>
      <c r="AJ69" s="971"/>
      <c r="AK69" s="971" t="s">
        <v>567</v>
      </c>
      <c r="AL69" s="971"/>
      <c r="AM69" s="971"/>
      <c r="AN69" s="971"/>
      <c r="AO69" s="971"/>
      <c r="AP69" s="971" t="s">
        <v>567</v>
      </c>
      <c r="AQ69" s="971"/>
      <c r="AR69" s="971"/>
      <c r="AS69" s="971"/>
      <c r="AT69" s="971"/>
      <c r="AU69" s="971" t="s">
        <v>567</v>
      </c>
      <c r="AV69" s="971"/>
      <c r="AW69" s="971"/>
      <c r="AX69" s="971"/>
      <c r="AY69" s="971"/>
      <c r="AZ69" s="972" t="s">
        <v>569</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257</v>
      </c>
      <c r="R70" s="971"/>
      <c r="S70" s="971"/>
      <c r="T70" s="971"/>
      <c r="U70" s="971"/>
      <c r="V70" s="971">
        <v>221</v>
      </c>
      <c r="W70" s="971"/>
      <c r="X70" s="971"/>
      <c r="Y70" s="971"/>
      <c r="Z70" s="971"/>
      <c r="AA70" s="971">
        <v>36</v>
      </c>
      <c r="AB70" s="971"/>
      <c r="AC70" s="971"/>
      <c r="AD70" s="971"/>
      <c r="AE70" s="971"/>
      <c r="AF70" s="971">
        <v>36</v>
      </c>
      <c r="AG70" s="971"/>
      <c r="AH70" s="971"/>
      <c r="AI70" s="971"/>
      <c r="AJ70" s="971"/>
      <c r="AK70" s="971">
        <v>255</v>
      </c>
      <c r="AL70" s="971"/>
      <c r="AM70" s="971"/>
      <c r="AN70" s="971"/>
      <c r="AO70" s="971"/>
      <c r="AP70" s="971" t="s">
        <v>567</v>
      </c>
      <c r="AQ70" s="971"/>
      <c r="AR70" s="971"/>
      <c r="AS70" s="971"/>
      <c r="AT70" s="971"/>
      <c r="AU70" s="971" t="s">
        <v>567</v>
      </c>
      <c r="AV70" s="971"/>
      <c r="AW70" s="971"/>
      <c r="AX70" s="971"/>
      <c r="AY70" s="971"/>
      <c r="AZ70" s="972" t="s">
        <v>570</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101</v>
      </c>
      <c r="R71" s="971"/>
      <c r="S71" s="971"/>
      <c r="T71" s="971"/>
      <c r="U71" s="971"/>
      <c r="V71" s="971">
        <v>91</v>
      </c>
      <c r="W71" s="971"/>
      <c r="X71" s="971"/>
      <c r="Y71" s="971"/>
      <c r="Z71" s="971"/>
      <c r="AA71" s="971">
        <v>11</v>
      </c>
      <c r="AB71" s="971"/>
      <c r="AC71" s="971"/>
      <c r="AD71" s="971"/>
      <c r="AE71" s="971"/>
      <c r="AF71" s="971">
        <v>11</v>
      </c>
      <c r="AG71" s="971"/>
      <c r="AH71" s="971"/>
      <c r="AI71" s="971"/>
      <c r="AJ71" s="971"/>
      <c r="AK71" s="971">
        <v>28</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503</v>
      </c>
      <c r="R72" s="971"/>
      <c r="S72" s="971"/>
      <c r="T72" s="971"/>
      <c r="U72" s="971"/>
      <c r="V72" s="971">
        <v>473</v>
      </c>
      <c r="W72" s="971"/>
      <c r="X72" s="971"/>
      <c r="Y72" s="971"/>
      <c r="Z72" s="971"/>
      <c r="AA72" s="971">
        <v>30</v>
      </c>
      <c r="AB72" s="971"/>
      <c r="AC72" s="971"/>
      <c r="AD72" s="971"/>
      <c r="AE72" s="971"/>
      <c r="AF72" s="971">
        <v>30</v>
      </c>
      <c r="AG72" s="971"/>
      <c r="AH72" s="971"/>
      <c r="AI72" s="971"/>
      <c r="AJ72" s="971"/>
      <c r="AK72" s="971" t="s">
        <v>567</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5169</v>
      </c>
      <c r="R73" s="971"/>
      <c r="S73" s="971"/>
      <c r="T73" s="971"/>
      <c r="U73" s="971"/>
      <c r="V73" s="971">
        <v>5123</v>
      </c>
      <c r="W73" s="971"/>
      <c r="X73" s="971"/>
      <c r="Y73" s="971"/>
      <c r="Z73" s="971"/>
      <c r="AA73" s="971">
        <v>46</v>
      </c>
      <c r="AB73" s="971"/>
      <c r="AC73" s="971"/>
      <c r="AD73" s="971"/>
      <c r="AE73" s="971"/>
      <c r="AF73" s="971">
        <v>46</v>
      </c>
      <c r="AG73" s="971"/>
      <c r="AH73" s="971"/>
      <c r="AI73" s="971"/>
      <c r="AJ73" s="971"/>
      <c r="AK73" s="971" t="s">
        <v>567</v>
      </c>
      <c r="AL73" s="971"/>
      <c r="AM73" s="971"/>
      <c r="AN73" s="971"/>
      <c r="AO73" s="971"/>
      <c r="AP73" s="971">
        <v>27</v>
      </c>
      <c r="AQ73" s="971"/>
      <c r="AR73" s="971"/>
      <c r="AS73" s="971"/>
      <c r="AT73" s="971"/>
      <c r="AU73" s="971">
        <v>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1820</v>
      </c>
      <c r="R74" s="971"/>
      <c r="S74" s="971"/>
      <c r="T74" s="971"/>
      <c r="U74" s="971"/>
      <c r="V74" s="971">
        <v>1812</v>
      </c>
      <c r="W74" s="971"/>
      <c r="X74" s="971"/>
      <c r="Y74" s="971"/>
      <c r="Z74" s="971"/>
      <c r="AA74" s="971">
        <v>9</v>
      </c>
      <c r="AB74" s="971"/>
      <c r="AC74" s="971"/>
      <c r="AD74" s="971"/>
      <c r="AE74" s="971"/>
      <c r="AF74" s="971">
        <v>9</v>
      </c>
      <c r="AG74" s="971"/>
      <c r="AH74" s="971"/>
      <c r="AI74" s="971"/>
      <c r="AJ74" s="971"/>
      <c r="AK74" s="971" t="s">
        <v>567</v>
      </c>
      <c r="AL74" s="971"/>
      <c r="AM74" s="971"/>
      <c r="AN74" s="971"/>
      <c r="AO74" s="971"/>
      <c r="AP74" s="971">
        <v>615</v>
      </c>
      <c r="AQ74" s="971"/>
      <c r="AR74" s="971"/>
      <c r="AS74" s="971"/>
      <c r="AT74" s="971"/>
      <c r="AU74" s="971">
        <v>114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557</v>
      </c>
      <c r="C75" s="975"/>
      <c r="D75" s="975"/>
      <c r="E75" s="975"/>
      <c r="F75" s="975"/>
      <c r="G75" s="975"/>
      <c r="H75" s="975"/>
      <c r="I75" s="975"/>
      <c r="J75" s="975"/>
      <c r="K75" s="975"/>
      <c r="L75" s="975"/>
      <c r="M75" s="975"/>
      <c r="N75" s="975"/>
      <c r="O75" s="975"/>
      <c r="P75" s="976"/>
      <c r="Q75" s="978">
        <v>849</v>
      </c>
      <c r="R75" s="979"/>
      <c r="S75" s="979"/>
      <c r="T75" s="979"/>
      <c r="U75" s="980"/>
      <c r="V75" s="981">
        <v>545</v>
      </c>
      <c r="W75" s="979"/>
      <c r="X75" s="979"/>
      <c r="Y75" s="979"/>
      <c r="Z75" s="980"/>
      <c r="AA75" s="981">
        <v>304</v>
      </c>
      <c r="AB75" s="979"/>
      <c r="AC75" s="979"/>
      <c r="AD75" s="979"/>
      <c r="AE75" s="980"/>
      <c r="AF75" s="981">
        <v>1767</v>
      </c>
      <c r="AG75" s="979"/>
      <c r="AH75" s="979"/>
      <c r="AI75" s="979"/>
      <c r="AJ75" s="980"/>
      <c r="AK75" s="981">
        <v>1</v>
      </c>
      <c r="AL75" s="979"/>
      <c r="AM75" s="979"/>
      <c r="AN75" s="979"/>
      <c r="AO75" s="980"/>
      <c r="AP75" s="981" t="s">
        <v>567</v>
      </c>
      <c r="AQ75" s="979"/>
      <c r="AR75" s="979"/>
      <c r="AS75" s="979"/>
      <c r="AT75" s="980"/>
      <c r="AU75" s="981" t="s">
        <v>567</v>
      </c>
      <c r="AV75" s="979"/>
      <c r="AW75" s="979"/>
      <c r="AX75" s="979"/>
      <c r="AY75" s="980"/>
      <c r="AZ75" s="972" t="s">
        <v>571</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558</v>
      </c>
      <c r="C76" s="975"/>
      <c r="D76" s="975"/>
      <c r="E76" s="975"/>
      <c r="F76" s="975"/>
      <c r="G76" s="975"/>
      <c r="H76" s="975"/>
      <c r="I76" s="975"/>
      <c r="J76" s="975"/>
      <c r="K76" s="975"/>
      <c r="L76" s="975"/>
      <c r="M76" s="975"/>
      <c r="N76" s="975"/>
      <c r="O76" s="975"/>
      <c r="P76" s="976"/>
      <c r="Q76" s="978">
        <v>54</v>
      </c>
      <c r="R76" s="979"/>
      <c r="S76" s="979"/>
      <c r="T76" s="979"/>
      <c r="U76" s="980"/>
      <c r="V76" s="981">
        <v>48</v>
      </c>
      <c r="W76" s="979"/>
      <c r="X76" s="979"/>
      <c r="Y76" s="979"/>
      <c r="Z76" s="980"/>
      <c r="AA76" s="981">
        <v>6</v>
      </c>
      <c r="AB76" s="979"/>
      <c r="AC76" s="979"/>
      <c r="AD76" s="979"/>
      <c r="AE76" s="980"/>
      <c r="AF76" s="981">
        <v>6</v>
      </c>
      <c r="AG76" s="979"/>
      <c r="AH76" s="979"/>
      <c r="AI76" s="979"/>
      <c r="AJ76" s="980"/>
      <c r="AK76" s="981">
        <v>24</v>
      </c>
      <c r="AL76" s="979"/>
      <c r="AM76" s="979"/>
      <c r="AN76" s="979"/>
      <c r="AO76" s="980"/>
      <c r="AP76" s="981" t="s">
        <v>567</v>
      </c>
      <c r="AQ76" s="979"/>
      <c r="AR76" s="979"/>
      <c r="AS76" s="979"/>
      <c r="AT76" s="980"/>
      <c r="AU76" s="981" t="s">
        <v>567</v>
      </c>
      <c r="AV76" s="979"/>
      <c r="AW76" s="979"/>
      <c r="AX76" s="979"/>
      <c r="AY76" s="980"/>
      <c r="AZ76" s="972" t="s">
        <v>568</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559</v>
      </c>
      <c r="C77" s="975"/>
      <c r="D77" s="975"/>
      <c r="E77" s="975"/>
      <c r="F77" s="975"/>
      <c r="G77" s="975"/>
      <c r="H77" s="975"/>
      <c r="I77" s="975"/>
      <c r="J77" s="975"/>
      <c r="K77" s="975"/>
      <c r="L77" s="975"/>
      <c r="M77" s="975"/>
      <c r="N77" s="975"/>
      <c r="O77" s="975"/>
      <c r="P77" s="976"/>
      <c r="Q77" s="978">
        <v>6648</v>
      </c>
      <c r="R77" s="979"/>
      <c r="S77" s="979"/>
      <c r="T77" s="979"/>
      <c r="U77" s="980"/>
      <c r="V77" s="981">
        <v>6648</v>
      </c>
      <c r="W77" s="979"/>
      <c r="X77" s="979"/>
      <c r="Y77" s="979"/>
      <c r="Z77" s="980"/>
      <c r="AA77" s="981" t="s">
        <v>567</v>
      </c>
      <c r="AB77" s="979"/>
      <c r="AC77" s="979"/>
      <c r="AD77" s="979"/>
      <c r="AE77" s="980"/>
      <c r="AF77" s="981" t="s">
        <v>567</v>
      </c>
      <c r="AG77" s="979"/>
      <c r="AH77" s="979"/>
      <c r="AI77" s="979"/>
      <c r="AJ77" s="980"/>
      <c r="AK77" s="981" t="s">
        <v>567</v>
      </c>
      <c r="AL77" s="979"/>
      <c r="AM77" s="979"/>
      <c r="AN77" s="979"/>
      <c r="AO77" s="980"/>
      <c r="AP77" s="981" t="s">
        <v>567</v>
      </c>
      <c r="AQ77" s="979"/>
      <c r="AR77" s="979"/>
      <c r="AS77" s="979"/>
      <c r="AT77" s="980"/>
      <c r="AU77" s="981" t="s">
        <v>567</v>
      </c>
      <c r="AV77" s="979"/>
      <c r="AW77" s="979"/>
      <c r="AX77" s="979"/>
      <c r="AY77" s="980"/>
      <c r="AZ77" s="972" t="s">
        <v>573</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560</v>
      </c>
      <c r="C78" s="975"/>
      <c r="D78" s="975"/>
      <c r="E78" s="975"/>
      <c r="F78" s="975"/>
      <c r="G78" s="975"/>
      <c r="H78" s="975"/>
      <c r="I78" s="975"/>
      <c r="J78" s="975"/>
      <c r="K78" s="975"/>
      <c r="L78" s="975"/>
      <c r="M78" s="975"/>
      <c r="N78" s="975"/>
      <c r="O78" s="975"/>
      <c r="P78" s="976"/>
      <c r="Q78" s="977">
        <v>1199</v>
      </c>
      <c r="R78" s="971"/>
      <c r="S78" s="971"/>
      <c r="T78" s="971"/>
      <c r="U78" s="971"/>
      <c r="V78" s="971">
        <v>1199</v>
      </c>
      <c r="W78" s="971"/>
      <c r="X78" s="971"/>
      <c r="Y78" s="971"/>
      <c r="Z78" s="971"/>
      <c r="AA78" s="971" t="s">
        <v>567</v>
      </c>
      <c r="AB78" s="971"/>
      <c r="AC78" s="971"/>
      <c r="AD78" s="971"/>
      <c r="AE78" s="971"/>
      <c r="AF78" s="971" t="s">
        <v>567</v>
      </c>
      <c r="AG78" s="971"/>
      <c r="AH78" s="971"/>
      <c r="AI78" s="971"/>
      <c r="AJ78" s="971"/>
      <c r="AK78" s="971" t="s">
        <v>567</v>
      </c>
      <c r="AL78" s="971"/>
      <c r="AM78" s="971"/>
      <c r="AN78" s="971"/>
      <c r="AO78" s="971"/>
      <c r="AP78" s="971" t="s">
        <v>567</v>
      </c>
      <c r="AQ78" s="971"/>
      <c r="AR78" s="971"/>
      <c r="AS78" s="971"/>
      <c r="AT78" s="971"/>
      <c r="AU78" s="971" t="s">
        <v>567</v>
      </c>
      <c r="AV78" s="971"/>
      <c r="AW78" s="971"/>
      <c r="AX78" s="971"/>
      <c r="AY78" s="971"/>
      <c r="AZ78" s="972" t="s">
        <v>568</v>
      </c>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561</v>
      </c>
      <c r="C79" s="975"/>
      <c r="D79" s="975"/>
      <c r="E79" s="975"/>
      <c r="F79" s="975"/>
      <c r="G79" s="975"/>
      <c r="H79" s="975"/>
      <c r="I79" s="975"/>
      <c r="J79" s="975"/>
      <c r="K79" s="975"/>
      <c r="L79" s="975"/>
      <c r="M79" s="975"/>
      <c r="N79" s="975"/>
      <c r="O79" s="975"/>
      <c r="P79" s="976"/>
      <c r="Q79" s="977">
        <v>313311</v>
      </c>
      <c r="R79" s="971"/>
      <c r="S79" s="971"/>
      <c r="T79" s="971"/>
      <c r="U79" s="971"/>
      <c r="V79" s="971">
        <v>310666</v>
      </c>
      <c r="W79" s="971"/>
      <c r="X79" s="971"/>
      <c r="Y79" s="971"/>
      <c r="Z79" s="971"/>
      <c r="AA79" s="971">
        <v>2644</v>
      </c>
      <c r="AB79" s="971"/>
      <c r="AC79" s="971"/>
      <c r="AD79" s="971"/>
      <c r="AE79" s="971"/>
      <c r="AF79" s="971">
        <v>2644</v>
      </c>
      <c r="AG79" s="971"/>
      <c r="AH79" s="971"/>
      <c r="AI79" s="971"/>
      <c r="AJ79" s="971"/>
      <c r="AK79" s="971">
        <v>2298</v>
      </c>
      <c r="AL79" s="971"/>
      <c r="AM79" s="971"/>
      <c r="AN79" s="971"/>
      <c r="AO79" s="971"/>
      <c r="AP79" s="971" t="s">
        <v>567</v>
      </c>
      <c r="AQ79" s="971"/>
      <c r="AR79" s="971"/>
      <c r="AS79" s="971"/>
      <c r="AT79" s="971"/>
      <c r="AU79" s="971" t="s">
        <v>567</v>
      </c>
      <c r="AV79" s="971"/>
      <c r="AW79" s="971"/>
      <c r="AX79" s="971"/>
      <c r="AY79" s="971"/>
      <c r="AZ79" s="972" t="s">
        <v>572</v>
      </c>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5058</v>
      </c>
      <c r="AG88" s="959"/>
      <c r="AH88" s="959"/>
      <c r="AI88" s="959"/>
      <c r="AJ88" s="959"/>
      <c r="AK88" s="963"/>
      <c r="AL88" s="963"/>
      <c r="AM88" s="963"/>
      <c r="AN88" s="963"/>
      <c r="AO88" s="963"/>
      <c r="AP88" s="959">
        <v>642</v>
      </c>
      <c r="AQ88" s="959"/>
      <c r="AR88" s="959"/>
      <c r="AS88" s="959"/>
      <c r="AT88" s="959"/>
      <c r="AU88" s="959">
        <v>116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213</v>
      </c>
      <c r="CS102" s="953"/>
      <c r="CT102" s="953"/>
      <c r="CU102" s="953"/>
      <c r="CV102" s="954"/>
      <c r="CW102" s="952">
        <v>25</v>
      </c>
      <c r="CX102" s="953"/>
      <c r="CY102" s="953"/>
      <c r="CZ102" s="953"/>
      <c r="DA102" s="954"/>
      <c r="DB102" s="952" t="s">
        <v>567</v>
      </c>
      <c r="DC102" s="953"/>
      <c r="DD102" s="953"/>
      <c r="DE102" s="953"/>
      <c r="DF102" s="954"/>
      <c r="DG102" s="952" t="s">
        <v>567</v>
      </c>
      <c r="DH102" s="953"/>
      <c r="DI102" s="953"/>
      <c r="DJ102" s="953"/>
      <c r="DK102" s="954"/>
      <c r="DL102" s="952" t="s">
        <v>567</v>
      </c>
      <c r="DM102" s="953"/>
      <c r="DN102" s="953"/>
      <c r="DO102" s="953"/>
      <c r="DP102" s="954"/>
      <c r="DQ102" s="952" t="s">
        <v>567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373771</v>
      </c>
      <c r="AB110" s="889"/>
      <c r="AC110" s="889"/>
      <c r="AD110" s="889"/>
      <c r="AE110" s="890"/>
      <c r="AF110" s="891">
        <v>387591</v>
      </c>
      <c r="AG110" s="889"/>
      <c r="AH110" s="889"/>
      <c r="AI110" s="889"/>
      <c r="AJ110" s="890"/>
      <c r="AK110" s="891">
        <v>398422</v>
      </c>
      <c r="AL110" s="889"/>
      <c r="AM110" s="889"/>
      <c r="AN110" s="889"/>
      <c r="AO110" s="890"/>
      <c r="AP110" s="892">
        <v>13.1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3614344</v>
      </c>
      <c r="BR110" s="842"/>
      <c r="BS110" s="842"/>
      <c r="BT110" s="842"/>
      <c r="BU110" s="842"/>
      <c r="BV110" s="842">
        <v>3473423</v>
      </c>
      <c r="BW110" s="842"/>
      <c r="BX110" s="842"/>
      <c r="BY110" s="842"/>
      <c r="BZ110" s="842"/>
      <c r="CA110" s="842">
        <v>3645647</v>
      </c>
      <c r="CB110" s="842"/>
      <c r="CC110" s="842"/>
      <c r="CD110" s="842"/>
      <c r="CE110" s="842"/>
      <c r="CF110" s="866">
        <v>119.4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18428</v>
      </c>
      <c r="BR111" s="817"/>
      <c r="BS111" s="817"/>
      <c r="BT111" s="817"/>
      <c r="BU111" s="817"/>
      <c r="BV111" s="817">
        <v>12769</v>
      </c>
      <c r="BW111" s="817"/>
      <c r="BX111" s="817"/>
      <c r="BY111" s="817"/>
      <c r="BZ111" s="817"/>
      <c r="CA111" s="817">
        <v>8155</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2771023</v>
      </c>
      <c r="BR112" s="817"/>
      <c r="BS112" s="817"/>
      <c r="BT112" s="817"/>
      <c r="BU112" s="817"/>
      <c r="BV112" s="817">
        <v>2675807</v>
      </c>
      <c r="BW112" s="817"/>
      <c r="BX112" s="817"/>
      <c r="BY112" s="817"/>
      <c r="BZ112" s="817"/>
      <c r="CA112" s="817">
        <v>2714580</v>
      </c>
      <c r="CB112" s="817"/>
      <c r="CC112" s="817"/>
      <c r="CD112" s="817"/>
      <c r="CE112" s="817"/>
      <c r="CF112" s="875">
        <v>88.9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181854</v>
      </c>
      <c r="AB113" s="919"/>
      <c r="AC113" s="919"/>
      <c r="AD113" s="919"/>
      <c r="AE113" s="920"/>
      <c r="AF113" s="921">
        <v>188195</v>
      </c>
      <c r="AG113" s="919"/>
      <c r="AH113" s="919"/>
      <c r="AI113" s="919"/>
      <c r="AJ113" s="920"/>
      <c r="AK113" s="921">
        <v>199855</v>
      </c>
      <c r="AL113" s="919"/>
      <c r="AM113" s="919"/>
      <c r="AN113" s="919"/>
      <c r="AO113" s="920"/>
      <c r="AP113" s="922">
        <v>6.5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109028</v>
      </c>
      <c r="BR113" s="817"/>
      <c r="BS113" s="817"/>
      <c r="BT113" s="817"/>
      <c r="BU113" s="817"/>
      <c r="BV113" s="817">
        <v>68914</v>
      </c>
      <c r="BW113" s="817"/>
      <c r="BX113" s="817"/>
      <c r="BY113" s="817"/>
      <c r="BZ113" s="817"/>
      <c r="CA113" s="817">
        <v>115880</v>
      </c>
      <c r="CB113" s="817"/>
      <c r="CC113" s="817"/>
      <c r="CD113" s="817"/>
      <c r="CE113" s="817"/>
      <c r="CF113" s="875">
        <v>3.8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45361</v>
      </c>
      <c r="AB114" s="780"/>
      <c r="AC114" s="780"/>
      <c r="AD114" s="780"/>
      <c r="AE114" s="781"/>
      <c r="AF114" s="782">
        <v>40309</v>
      </c>
      <c r="AG114" s="780"/>
      <c r="AH114" s="780"/>
      <c r="AI114" s="780"/>
      <c r="AJ114" s="781"/>
      <c r="AK114" s="782">
        <v>24803</v>
      </c>
      <c r="AL114" s="780"/>
      <c r="AM114" s="780"/>
      <c r="AN114" s="780"/>
      <c r="AO114" s="781"/>
      <c r="AP114" s="824">
        <v>0.8</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131673</v>
      </c>
      <c r="BR114" s="817"/>
      <c r="BS114" s="817"/>
      <c r="BT114" s="817"/>
      <c r="BU114" s="817"/>
      <c r="BV114" s="817">
        <v>187109</v>
      </c>
      <c r="BW114" s="817"/>
      <c r="BX114" s="817"/>
      <c r="BY114" s="817"/>
      <c r="BZ114" s="817"/>
      <c r="CA114" s="817">
        <v>187465</v>
      </c>
      <c r="CB114" s="817"/>
      <c r="CC114" s="817"/>
      <c r="CD114" s="817"/>
      <c r="CE114" s="817"/>
      <c r="CF114" s="875">
        <v>6.1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600986</v>
      </c>
      <c r="AB117" s="903"/>
      <c r="AC117" s="903"/>
      <c r="AD117" s="903"/>
      <c r="AE117" s="904"/>
      <c r="AF117" s="905">
        <v>616095</v>
      </c>
      <c r="AG117" s="903"/>
      <c r="AH117" s="903"/>
      <c r="AI117" s="903"/>
      <c r="AJ117" s="904"/>
      <c r="AK117" s="905">
        <v>623080</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6644496</v>
      </c>
      <c r="BR119" s="845"/>
      <c r="BS119" s="845"/>
      <c r="BT119" s="845"/>
      <c r="BU119" s="845"/>
      <c r="BV119" s="845">
        <v>6418022</v>
      </c>
      <c r="BW119" s="845"/>
      <c r="BX119" s="845"/>
      <c r="BY119" s="845"/>
      <c r="BZ119" s="845"/>
      <c r="CA119" s="845">
        <v>6671727</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18428</v>
      </c>
      <c r="DH119" s="764"/>
      <c r="DI119" s="764"/>
      <c r="DJ119" s="764"/>
      <c r="DK119" s="765"/>
      <c r="DL119" s="766">
        <v>12769</v>
      </c>
      <c r="DM119" s="764"/>
      <c r="DN119" s="764"/>
      <c r="DO119" s="764"/>
      <c r="DP119" s="765"/>
      <c r="DQ119" s="766">
        <v>8155</v>
      </c>
      <c r="DR119" s="764"/>
      <c r="DS119" s="764"/>
      <c r="DT119" s="764"/>
      <c r="DU119" s="765"/>
      <c r="DV119" s="848">
        <v>0.3</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3887786</v>
      </c>
      <c r="BR120" s="842"/>
      <c r="BS120" s="842"/>
      <c r="BT120" s="842"/>
      <c r="BU120" s="842"/>
      <c r="BV120" s="842">
        <v>4068604</v>
      </c>
      <c r="BW120" s="842"/>
      <c r="BX120" s="842"/>
      <c r="BY120" s="842"/>
      <c r="BZ120" s="842"/>
      <c r="CA120" s="842">
        <v>3997465</v>
      </c>
      <c r="CB120" s="842"/>
      <c r="CC120" s="842"/>
      <c r="CD120" s="842"/>
      <c r="CE120" s="842"/>
      <c r="CF120" s="866">
        <v>131</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2771002</v>
      </c>
      <c r="DH120" s="842"/>
      <c r="DI120" s="842"/>
      <c r="DJ120" s="842"/>
      <c r="DK120" s="842"/>
      <c r="DL120" s="842">
        <v>2675796</v>
      </c>
      <c r="DM120" s="842"/>
      <c r="DN120" s="842"/>
      <c r="DO120" s="842"/>
      <c r="DP120" s="842"/>
      <c r="DQ120" s="842">
        <v>2714575</v>
      </c>
      <c r="DR120" s="842"/>
      <c r="DS120" s="842"/>
      <c r="DT120" s="842"/>
      <c r="DU120" s="842"/>
      <c r="DV120" s="843">
        <v>88.9</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15201</v>
      </c>
      <c r="BR121" s="817"/>
      <c r="BS121" s="817"/>
      <c r="BT121" s="817"/>
      <c r="BU121" s="817"/>
      <c r="BV121" s="817">
        <v>11155</v>
      </c>
      <c r="BW121" s="817"/>
      <c r="BX121" s="817"/>
      <c r="BY121" s="817"/>
      <c r="BZ121" s="817"/>
      <c r="CA121" s="817">
        <v>8155</v>
      </c>
      <c r="CB121" s="817"/>
      <c r="CC121" s="817"/>
      <c r="CD121" s="817"/>
      <c r="CE121" s="817"/>
      <c r="CF121" s="875">
        <v>0.3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21</v>
      </c>
      <c r="DH121" s="817"/>
      <c r="DI121" s="817"/>
      <c r="DJ121" s="817"/>
      <c r="DK121" s="817"/>
      <c r="DL121" s="817">
        <v>11</v>
      </c>
      <c r="DM121" s="817"/>
      <c r="DN121" s="817"/>
      <c r="DO121" s="817"/>
      <c r="DP121" s="817"/>
      <c r="DQ121" s="817">
        <v>5</v>
      </c>
      <c r="DR121" s="817"/>
      <c r="DS121" s="817"/>
      <c r="DT121" s="817"/>
      <c r="DU121" s="817"/>
      <c r="DV121" s="794">
        <v>0</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4681584</v>
      </c>
      <c r="BR122" s="845"/>
      <c r="BS122" s="845"/>
      <c r="BT122" s="845"/>
      <c r="BU122" s="845"/>
      <c r="BV122" s="845">
        <v>4651177</v>
      </c>
      <c r="BW122" s="845"/>
      <c r="BX122" s="845"/>
      <c r="BY122" s="845"/>
      <c r="BZ122" s="845"/>
      <c r="CA122" s="845">
        <v>4619308</v>
      </c>
      <c r="CB122" s="845"/>
      <c r="CC122" s="845"/>
      <c r="CD122" s="845"/>
      <c r="CE122" s="845"/>
      <c r="CF122" s="846">
        <v>151.30000000000001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8584571</v>
      </c>
      <c r="BR123" s="833"/>
      <c r="BS123" s="833"/>
      <c r="BT123" s="833"/>
      <c r="BU123" s="833"/>
      <c r="BV123" s="833">
        <v>8730936</v>
      </c>
      <c r="BW123" s="833"/>
      <c r="BX123" s="833"/>
      <c r="BY123" s="833"/>
      <c r="BZ123" s="833"/>
      <c r="CA123" s="833">
        <v>8624928</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157</v>
      </c>
      <c r="AB128" s="801"/>
      <c r="AC128" s="801"/>
      <c r="AD128" s="801"/>
      <c r="AE128" s="802"/>
      <c r="AF128" s="803">
        <v>157</v>
      </c>
      <c r="AG128" s="801"/>
      <c r="AH128" s="801"/>
      <c r="AI128" s="801"/>
      <c r="AJ128" s="802"/>
      <c r="AK128" s="803">
        <v>8088</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3198561</v>
      </c>
      <c r="AB129" s="780"/>
      <c r="AC129" s="780"/>
      <c r="AD129" s="780"/>
      <c r="AE129" s="781"/>
      <c r="AF129" s="782">
        <v>3302771</v>
      </c>
      <c r="AG129" s="780"/>
      <c r="AH129" s="780"/>
      <c r="AI129" s="780"/>
      <c r="AJ129" s="781"/>
      <c r="AK129" s="782">
        <v>3427992</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375392</v>
      </c>
      <c r="AB130" s="780"/>
      <c r="AC130" s="780"/>
      <c r="AD130" s="780"/>
      <c r="AE130" s="781"/>
      <c r="AF130" s="782">
        <v>372632</v>
      </c>
      <c r="AG130" s="780"/>
      <c r="AH130" s="780"/>
      <c r="AI130" s="780"/>
      <c r="AJ130" s="781"/>
      <c r="AK130" s="782">
        <v>375863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2823169</v>
      </c>
      <c r="AB131" s="764"/>
      <c r="AC131" s="764"/>
      <c r="AD131" s="764"/>
      <c r="AE131" s="765"/>
      <c r="AF131" s="766">
        <v>2930139</v>
      </c>
      <c r="AG131" s="764"/>
      <c r="AH131" s="764"/>
      <c r="AI131" s="764"/>
      <c r="AJ131" s="765"/>
      <c r="AK131" s="766">
        <v>3052129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7.9852463670000002</v>
      </c>
      <c r="AB132" s="745"/>
      <c r="AC132" s="745"/>
      <c r="AD132" s="745"/>
      <c r="AE132" s="746"/>
      <c r="AF132" s="747">
        <v>8.3035651210000001</v>
      </c>
      <c r="AG132" s="745"/>
      <c r="AH132" s="745"/>
      <c r="AI132" s="745"/>
      <c r="AJ132" s="746"/>
      <c r="AK132" s="747">
        <v>7.8348261160000003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7.4</v>
      </c>
      <c r="AB133" s="724"/>
      <c r="AC133" s="724"/>
      <c r="AD133" s="724"/>
      <c r="AE133" s="725"/>
      <c r="AF133" s="723">
        <v>7.6</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JhqqKALYWG8j1yenrbHVCoZXOdSwdjrF2Wo9Xaysjo6wtqGX84wlFTR2cm6XrpLgLaN70JDRYWKeDOvuB2xyA==" saltValue="84ZnV1VRHOlr3iA9/zrr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GaV7rj1jcN4Z+CakYWKgOYN4437rsV7Kod/WfvqDIxzARI4s8pg1d7/J+gwF2cQTAUHwI+ZpzUeeyk8CJKPyA==" saltValue="Hhtll1nHEfBRYRm8EwQE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p6m/DjU7GgpFNwBMkAlVM0aTpq2xCVbwwnj7lv27ogiC4HcGmsHEmP+M0KLla0hfVGmPtlkQpz8bCo/5snY4g==" saltValue="OGInTXFFRcDC2imIv1kqq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927308</v>
      </c>
      <c r="AP9" s="269">
        <v>85207</v>
      </c>
      <c r="AQ9" s="270">
        <v>120794</v>
      </c>
      <c r="AR9" s="271">
        <v>-29.5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214475</v>
      </c>
      <c r="AP10" s="272">
        <v>19707</v>
      </c>
      <c r="AQ10" s="273">
        <v>16294</v>
      </c>
      <c r="AR10" s="274">
        <v>20.9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1928</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v>15670</v>
      </c>
      <c r="AP12" s="272">
        <v>1440</v>
      </c>
      <c r="AQ12" s="273">
        <v>20</v>
      </c>
      <c r="AR12" s="274">
        <v>7100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49321</v>
      </c>
      <c r="AP13" s="272">
        <v>4532</v>
      </c>
      <c r="AQ13" s="273">
        <v>4630</v>
      </c>
      <c r="AR13" s="274">
        <v>-2.1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6356</v>
      </c>
      <c r="AP14" s="272">
        <v>584</v>
      </c>
      <c r="AQ14" s="273">
        <v>2459</v>
      </c>
      <c r="AR14" s="274">
        <v>-76.3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-42029</v>
      </c>
      <c r="AP15" s="272">
        <v>-3862</v>
      </c>
      <c r="AQ15" s="273">
        <v>-7108</v>
      </c>
      <c r="AR15" s="274">
        <v>-45.7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1171101</v>
      </c>
      <c r="AP16" s="272">
        <v>107608</v>
      </c>
      <c r="AQ16" s="273">
        <v>139017</v>
      </c>
      <c r="AR16" s="274">
        <v>-22.6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7.63</v>
      </c>
      <c r="AP21" s="286">
        <v>11.1</v>
      </c>
      <c r="AQ21" s="287">
        <v>-3.47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95.6</v>
      </c>
      <c r="AP22" s="291">
        <v>96.5</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398422</v>
      </c>
      <c r="AP32" s="300">
        <v>36610</v>
      </c>
      <c r="AQ32" s="301">
        <v>62408</v>
      </c>
      <c r="AR32" s="302">
        <v>-41.3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4</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199855</v>
      </c>
      <c r="AP35" s="300">
        <v>18364</v>
      </c>
      <c r="AQ35" s="301">
        <v>14219</v>
      </c>
      <c r="AR35" s="302">
        <v>29.2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24803</v>
      </c>
      <c r="AP36" s="300">
        <v>2279</v>
      </c>
      <c r="AQ36" s="301">
        <v>4004</v>
      </c>
      <c r="AR36" s="302">
        <v>-43.1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309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-8088</v>
      </c>
      <c r="AP39" s="300">
        <v>-743</v>
      </c>
      <c r="AQ39" s="301">
        <v>-2554</v>
      </c>
      <c r="AR39" s="302">
        <v>-70.900000000000006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-375863</v>
      </c>
      <c r="AP40" s="300">
        <v>-34537</v>
      </c>
      <c r="AQ40" s="301">
        <v>-52280</v>
      </c>
      <c r="AR40" s="302">
        <v>-33.9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239129</v>
      </c>
      <c r="AP41" s="300">
        <v>21973</v>
      </c>
      <c r="AQ41" s="301">
        <v>26115</v>
      </c>
      <c r="AR41" s="302">
        <v>-15.9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567764</v>
      </c>
      <c r="AN51" s="322">
        <v>50925</v>
      </c>
      <c r="AO51" s="323">
        <v>121.5</v>
      </c>
      <c r="AP51" s="324">
        <v>117234</v>
      </c>
      <c r="AQ51" s="325">
        <v>13.4</v>
      </c>
      <c r="AR51" s="326">
        <v>108.1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398524</v>
      </c>
      <c r="AN52" s="330">
        <v>35745</v>
      </c>
      <c r="AO52" s="331">
        <v>217.4</v>
      </c>
      <c r="AP52" s="332">
        <v>59796</v>
      </c>
      <c r="AQ52" s="333">
        <v>16.600000000000001</v>
      </c>
      <c r="AR52" s="334">
        <v>200.8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375412</v>
      </c>
      <c r="AN53" s="322">
        <v>33937</v>
      </c>
      <c r="AO53" s="323">
        <v>-33.4</v>
      </c>
      <c r="AP53" s="324">
        <v>97758</v>
      </c>
      <c r="AQ53" s="325">
        <v>-16.600000000000001</v>
      </c>
      <c r="AR53" s="326">
        <v>-16.8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295945</v>
      </c>
      <c r="AN54" s="330">
        <v>26753</v>
      </c>
      <c r="AO54" s="331">
        <v>-25.2</v>
      </c>
      <c r="AP54" s="332">
        <v>45946</v>
      </c>
      <c r="AQ54" s="333">
        <v>-23.2</v>
      </c>
      <c r="AR54" s="334">
        <v>-2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488495</v>
      </c>
      <c r="AN55" s="322">
        <v>44248</v>
      </c>
      <c r="AO55" s="323">
        <v>30.4</v>
      </c>
      <c r="AP55" s="324">
        <v>91338</v>
      </c>
      <c r="AQ55" s="325">
        <v>-6.6</v>
      </c>
      <c r="AR55" s="326">
        <v>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336968</v>
      </c>
      <c r="AN56" s="330">
        <v>30522</v>
      </c>
      <c r="AO56" s="331">
        <v>14.1</v>
      </c>
      <c r="AP56" s="332">
        <v>43989</v>
      </c>
      <c r="AQ56" s="333">
        <v>-4.3</v>
      </c>
      <c r="AR56" s="334">
        <v>18.399999999999999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478813</v>
      </c>
      <c r="AN57" s="322">
        <v>43501</v>
      </c>
      <c r="AO57" s="323">
        <v>-1.7</v>
      </c>
      <c r="AP57" s="324">
        <v>103975</v>
      </c>
      <c r="AQ57" s="325">
        <v>13.8</v>
      </c>
      <c r="AR57" s="326">
        <v>-15.5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320459</v>
      </c>
      <c r="AN58" s="330">
        <v>29114</v>
      </c>
      <c r="AO58" s="331">
        <v>-4.5999999999999996</v>
      </c>
      <c r="AP58" s="332">
        <v>52698</v>
      </c>
      <c r="AQ58" s="333">
        <v>19.8</v>
      </c>
      <c r="AR58" s="334">
        <v>-24.4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748863</v>
      </c>
      <c r="AN59" s="322">
        <v>68810</v>
      </c>
      <c r="AO59" s="323">
        <v>58.2</v>
      </c>
      <c r="AP59" s="324">
        <v>112678</v>
      </c>
      <c r="AQ59" s="325">
        <v>8.4</v>
      </c>
      <c r="AR59" s="326">
        <v>49.8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528038</v>
      </c>
      <c r="AN60" s="330">
        <v>48520</v>
      </c>
      <c r="AO60" s="331">
        <v>66.7</v>
      </c>
      <c r="AP60" s="332">
        <v>55165</v>
      </c>
      <c r="AQ60" s="333">
        <v>4.7</v>
      </c>
      <c r="AR60" s="334">
        <v>62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531869</v>
      </c>
      <c r="AN61" s="337">
        <v>48284</v>
      </c>
      <c r="AO61" s="338">
        <v>35</v>
      </c>
      <c r="AP61" s="339">
        <v>104597</v>
      </c>
      <c r="AQ61" s="340">
        <v>2.5</v>
      </c>
      <c r="AR61" s="326">
        <v>32.5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375987</v>
      </c>
      <c r="AN62" s="330">
        <v>34131</v>
      </c>
      <c r="AO62" s="331">
        <v>53.7</v>
      </c>
      <c r="AP62" s="332">
        <v>51519</v>
      </c>
      <c r="AQ62" s="333">
        <v>2.7</v>
      </c>
      <c r="AR62" s="334">
        <v>51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eItT2SBGsABqaiRJyJz8N1ABLC2+PkgEHa+oHR6nv7cb3qzvzQiEll378T833z2+Xo6urOCgZZKpPBnorc/UA==" saltValue="0BaxVz9TdPvqbqMFJ0iS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xU0qnpNlNJn8MGCgBd5guOeGzECbwSu/6iF+cGtkAWvloKFJmQqGbxpYfXe4d5j8kdc4tlpOyy7dh030mtk3nA==" saltValue="LFGJEYkoHp8PTYMnmwu9e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NBICw0+AUc2zRHzWyaAS5cSfgOgaEhzU5VFV5UDadBj0j6ooxIwY7BZf5FDgrccOfqACc3WSZUB7kM3ff1Vxg==" saltValue="wu50Ed1A+pRL+v9NOATt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32.409999999999997</v>
      </c>
      <c r="G47" s="12">
        <v>33.630000000000003</v>
      </c>
      <c r="H47" s="12">
        <v>38.979999999999997</v>
      </c>
      <c r="I47" s="12">
        <v>42.01</v>
      </c>
      <c r="J47" s="13">
        <v>39.78</v>
      </c>
    </row>
    <row r="48" spans="2:10" ht="57.75" customHeight="1" x14ac:dyDescent="0.15">
      <c r="B48" s="14"/>
      <c r="C48" s="1141" t="s">
        <v>4</v>
      </c>
      <c r="D48" s="1141"/>
      <c r="E48" s="1142"/>
      <c r="F48" s="15">
        <v>7.9</v>
      </c>
      <c r="G48" s="16">
        <v>11.8</v>
      </c>
      <c r="H48" s="16">
        <v>14.58</v>
      </c>
      <c r="I48" s="16">
        <v>8.25</v>
      </c>
      <c r="J48" s="17">
        <v>9.83</v>
      </c>
    </row>
    <row r="49" spans="2:10" ht="57.75" customHeight="1" thickBot="1" x14ac:dyDescent="0.2">
      <c r="B49" s="18"/>
      <c r="C49" s="1143" t="s">
        <v>5</v>
      </c>
      <c r="D49" s="1143"/>
      <c r="E49" s="1144"/>
      <c r="F49" s="19">
        <v>0.76</v>
      </c>
      <c r="G49" s="20">
        <v>7.78</v>
      </c>
      <c r="H49" s="20">
        <v>7.48</v>
      </c>
      <c r="I49" s="20" t="s">
        <v>532</v>
      </c>
      <c r="J49" s="21">
        <v>1.18</v>
      </c>
    </row>
    <row r="50" spans="2:10" x14ac:dyDescent="0.15"/>
  </sheetData>
  <sheetProtection algorithmName="SHA-512" hashValue="PM0Hhywth2pbdQfMs46GVLg3cilmtZWDZCJzVWHDKiqy4EcBHj+bkgfIFbF8sTFrF7D7MIW6VzBcLreFB6SluQ==" saltValue="si3menFlx4JB/3PA9LpP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CL144</cp:lastModifiedBy>
  <cp:lastPrinted>2026-03-10T11:58:27Z</cp:lastPrinted>
  <dcterms:created xsi:type="dcterms:W3CDTF">2026-02-23T08:25:39Z</dcterms:created>
  <dcterms:modified xsi:type="dcterms:W3CDTF">2026-03-13T05:02:45Z</dcterms:modified>
  <cp:category/>
</cp:coreProperties>
</file>