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074\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<sst xmlns="http://schemas.openxmlformats.org/spreadsheetml/2006/main" count="232" uniqueCount="120">
  <si>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</si>
  <si>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</si>
  <si>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</si>
  <si>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</si>
  <si>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</si>
  <si>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</si>
  <si>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</si>
  <si>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</si>
  <si>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</si>
  <si>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</si>
  <si>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</si>
  <si>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</si>
  <si>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</si>
  <si>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</si>
  <si>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</si>
  <si>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</si>
  <si>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</si>
  <si>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</si>
  <si>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</si>
  <si>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</si>
  <si>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</si>
  <si>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</si>
  <si>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</si>
  <si>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</si>
  <si>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</si>
  <si>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</si>
  <si>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</si>
  <si>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</si>
  <si>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</si>
  <si>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</si>
  <si>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</si>
  <si>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</si>
  <si>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</si>
  <si>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</si>
  <si>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</si>
  <si>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</si>
  <si>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</si>
  <si>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</si>
  <si>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</si>
  <si>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</si>
  <si>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</si>
  <si>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</si>
  <si>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</si>
  <si>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</si>
  <si>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</si>
  <si>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</si>
  <si>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</si>
  <si>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</si>
  <si>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</si>
  <si>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</si>
  <si>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</si>
  <si>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</si>
  <si>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</si>
  <si>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</si>
  <si>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</si>
  <si>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</si>
  <si>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</si>
  <si>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</si>
  <si>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</si>
  <si>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</si>
  <si>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</si>
  <si>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</si>
  <si>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</si>
  <si>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</si>
  <si>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</si>
  <si>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</si>
  <si>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</si>
  <si>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</si>
  <si>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</si>
  <si>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</si>
  <si>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</si>
  <si>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</si>
  <si>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</si>
  <si>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</si>
  <si>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</si>
  <si>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</si>
  <si>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</si>
  <si>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</si>
  <si>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</si>
  <si>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</si>
  <si>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</si>
  <si>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</si>
  <si>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</si>
  <si>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</si>
  <si>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</si>
  <si>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</si>
  <si>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</si>
  <si>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</si>
  <si>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</si>
  <si>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</si>
  <si>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</si>
  <si>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</si>
  <si>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</si>
  <si>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</si>
  <si>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</si>
  <si>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</si>
  <si>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</si>
  <si>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</si>
  <si>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</si>
  <si>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</si>
  <si>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</si>
  <si>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</si>
  <si>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</si>
  <si>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</si>
  <si>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</si>
  <si>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岡山県　里庄町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</si>
  <si>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</si>
  <si>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</si>
  <si>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</si>
  <si>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</si>
  <si>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</si>
  <si>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</si>
  <si>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</si>
  <si>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</si>
  <si>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</si>
  <si>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</si>
  <si>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</si>
  <si>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累積欠損金がなく、経常収支比率が100％を超えており、経営状況は健全と言える。　　　　　　　　　　料金回収率は高く、給水原価は低い状態が維持できている。今後も収納率向上・費用削減に努めていく。　　　　　　　　　　　　　　　　　　　　　　　有収率は安定して高い数値を保てている。引き続き、漏水対策を徹底していく。　　　　　　　　　　　　企業債残高対給水収益比率は、新たな起債をしていないため極端に低く、年々減少している。企業債の償還後に耐震化等の工事を行っていく予定である。</t>
    <rPh sb="0" eb="2">
      <t>ルイセキ</t>
    </rPh>
    <rPh sb="2" eb="5">
      <t>ケッソンキン</t>
    </rPh>
    <rPh sb="9" eb="11">
      <t>ケイジョウ</t>
    </rPh>
    <rPh sb="11" eb="13">
      <t>シュウシ</t>
    </rPh>
    <rPh sb="13" eb="15">
      <t>ヒリツ</t>
    </rPh>
    <rPh sb="21" eb="22">
      <t>コ</t>
    </rPh>
    <rPh sb="27" eb="29">
      <t>ケイエイ</t>
    </rPh>
    <rPh sb="29" eb="31">
      <t>ジョウキョウ</t>
    </rPh>
    <rPh sb="32" eb="34">
      <t>ケンゼン</t>
    </rPh>
    <rPh sb="35" eb="36">
      <t>イ</t>
    </rPh>
    <rPh sb="49" eb="51">
      <t>リョウキン</t>
    </rPh>
    <rPh sb="51" eb="54">
      <t>カイシュウリツ</t>
    </rPh>
    <rPh sb="55" eb="56">
      <t>タカ</t>
    </rPh>
    <rPh sb="58" eb="60">
      <t>キュウスイ</t>
    </rPh>
    <rPh sb="60" eb="62">
      <t>ゲンカ</t>
    </rPh>
    <rPh sb="63" eb="64">
      <t>ヒク</t>
    </rPh>
    <rPh sb="65" eb="67">
      <t>ジョウタイ</t>
    </rPh>
    <rPh sb="68" eb="70">
      <t>イジ</t>
    </rPh>
    <rPh sb="76" eb="78">
      <t>コンゴ</t>
    </rPh>
    <rPh sb="79" eb="82">
      <t>シュウノウリツ</t>
    </rPh>
    <rPh sb="82" eb="84">
      <t>コウジョウ</t>
    </rPh>
    <rPh sb="85" eb="87">
      <t>ヒヨウ</t>
    </rPh>
    <rPh sb="87" eb="89">
      <t>サクゲン</t>
    </rPh>
    <rPh sb="90" eb="91">
      <t>ツト</t>
    </rPh>
    <rPh sb="119" eb="122">
      <t>ユウシュウリツ</t>
    </rPh>
    <rPh sb="123" eb="125">
      <t>アンテイ</t>
    </rPh>
    <rPh sb="127" eb="128">
      <t>タカ</t>
    </rPh>
    <rPh sb="129" eb="131">
      <t>スウチ</t>
    </rPh>
    <rPh sb="132" eb="133">
      <t>タモ</t>
    </rPh>
    <rPh sb="138" eb="139">
      <t>ヒ</t>
    </rPh>
    <rPh sb="140" eb="141">
      <t>ツヅ</t>
    </rPh>
    <rPh sb="143" eb="145">
      <t>ロウスイ</t>
    </rPh>
    <rPh sb="145" eb="147">
      <t>タイサク</t>
    </rPh>
    <rPh sb="148" eb="150">
      <t>テッテイ</t>
    </rPh>
    <rPh sb="167" eb="170">
      <t>キギョウサイ</t>
    </rPh>
    <rPh sb="170" eb="172">
      <t>ザンダカ</t>
    </rPh>
    <rPh sb="172" eb="173">
      <t>タイ</t>
    </rPh>
    <rPh sb="173" eb="175">
      <t>キュウスイ</t>
    </rPh>
    <rPh sb="175" eb="177">
      <t>シュウエキ</t>
    </rPh>
    <rPh sb="177" eb="179">
      <t>ヒリツ</t>
    </rPh>
    <rPh sb="181" eb="182">
      <t>アラ</t>
    </rPh>
    <rPh sb="184" eb="186">
      <t>キサイ</t>
    </rPh>
    <rPh sb="194" eb="196">
      <t>キョクタン</t>
    </rPh>
    <rPh sb="197" eb="198">
      <t>ヒク</t>
    </rPh>
    <rPh sb="200" eb="202">
      <t>ネンネン</t>
    </rPh>
    <rPh sb="202" eb="204">
      <t>ゲンショウ</t>
    </rPh>
    <rPh sb="209" eb="212">
      <t>キギョウサイ</t>
    </rPh>
    <rPh sb="213" eb="215">
      <t>ショウカン</t>
    </rPh>
    <rPh sb="215" eb="216">
      <t>ゴ</t>
    </rPh>
    <rPh sb="217" eb="220">
      <t>タイシンカ</t>
    </rPh>
    <rPh sb="220" eb="221">
      <t>トウ</t>
    </rPh>
    <rPh sb="222" eb="224">
      <t>コウジ</t>
    </rPh>
    <rPh sb="225" eb="226">
      <t>オコナ</t>
    </rPh>
    <rPh sb="230" eb="232">
      <t>ヨテイ</t>
    </rPh>
    <phoneticPr fontId="4"/>
  </si>
  <si>
    <t>毎年、下水道工事や道路整備工事に合わせて老朽管路の更新工事を行っていることから、有形固定資産減価償却率は低く、管路更新率は高くなっていると思われる。管路経年化率は高いため、今後も計画的に管路の更新をしていく必要がある。</t>
    <rPh sb="0" eb="2">
      <t>マイトシ</t>
    </rPh>
    <rPh sb="3" eb="6">
      <t>ゲスイドウ</t>
    </rPh>
    <rPh sb="6" eb="8">
      <t>コウジ</t>
    </rPh>
    <rPh sb="9" eb="11">
      <t>ドウロ</t>
    </rPh>
    <rPh sb="11" eb="13">
      <t>セイビ</t>
    </rPh>
    <rPh sb="13" eb="15">
      <t>コウジ</t>
    </rPh>
    <rPh sb="16" eb="17">
      <t>ア</t>
    </rPh>
    <rPh sb="20" eb="22">
      <t>ロウキュウ</t>
    </rPh>
    <rPh sb="22" eb="24">
      <t>カンロ</t>
    </rPh>
    <rPh sb="25" eb="27">
      <t>コウシン</t>
    </rPh>
    <rPh sb="27" eb="29">
      <t>コウジ</t>
    </rPh>
    <rPh sb="30" eb="31">
      <t>オコナ</t>
    </rPh>
    <rPh sb="40" eb="42">
      <t>ユウケイ</t>
    </rPh>
    <rPh sb="42" eb="46">
      <t>コテイシサン</t>
    </rPh>
    <rPh sb="46" eb="48">
      <t>ゲンカ</t>
    </rPh>
    <rPh sb="48" eb="51">
      <t>ショウキャクリツ</t>
    </rPh>
    <rPh sb="52" eb="53">
      <t>ヒク</t>
    </rPh>
    <rPh sb="55" eb="57">
      <t>カンロ</t>
    </rPh>
    <rPh sb="57" eb="59">
      <t>コウシン</t>
    </rPh>
    <rPh sb="59" eb="60">
      <t>リツ</t>
    </rPh>
    <rPh sb="61" eb="62">
      <t>タカ</t>
    </rPh>
    <rPh sb="69" eb="70">
      <t>オモ</t>
    </rPh>
    <rPh sb="74" eb="76">
      <t>カンロ</t>
    </rPh>
    <rPh sb="76" eb="78">
      <t>ケイネン</t>
    </rPh>
    <rPh sb="78" eb="79">
      <t>カ</t>
    </rPh>
    <rPh sb="79" eb="80">
      <t>リツ</t>
    </rPh>
    <rPh sb="81" eb="82">
      <t>タカ</t>
    </rPh>
    <rPh sb="86" eb="88">
      <t>コンゴ</t>
    </rPh>
    <rPh sb="89" eb="92">
      <t>ケイカクテキ</t>
    </rPh>
    <rPh sb="93" eb="95">
      <t>カンロ</t>
    </rPh>
    <rPh sb="96" eb="98">
      <t>コウシン</t>
    </rPh>
    <rPh sb="103" eb="105">
      <t>ヒツヨウ</t>
    </rPh>
    <phoneticPr fontId="4"/>
  </si>
  <si>
    <t>給水開始から40年以上経過しているため、老朽管路の更新をしていかなければならない。下水道工事や道路整備工事に合わせた効率的な更新工事を今後も継続していく。　　　　　　　　　　　　　　　　　　また、企業債の償還後に大規模団地の布設替工事や配水池の耐震化工事を予定しているため、より一層の経費削減に努め、財源を確保し、計画的に事業を行っていく。</t>
    <rPh sb="0" eb="2">
      <t>キュウスイ</t>
    </rPh>
    <rPh sb="2" eb="4">
      <t>カイシ</t>
    </rPh>
    <rPh sb="8" eb="9">
      <t>ネン</t>
    </rPh>
    <rPh sb="9" eb="11">
      <t>イジョウ</t>
    </rPh>
    <rPh sb="11" eb="13">
      <t>ケイカ</t>
    </rPh>
    <rPh sb="20" eb="22">
      <t>ロウキュウ</t>
    </rPh>
    <rPh sb="22" eb="24">
      <t>カンロ</t>
    </rPh>
    <rPh sb="25" eb="27">
      <t>コウシン</t>
    </rPh>
    <rPh sb="41" eb="44">
      <t>ゲスイドウ</t>
    </rPh>
    <rPh sb="44" eb="46">
      <t>コウジ</t>
    </rPh>
    <rPh sb="47" eb="49">
      <t>ドウロ</t>
    </rPh>
    <rPh sb="49" eb="51">
      <t>セイビ</t>
    </rPh>
    <rPh sb="51" eb="53">
      <t>コウジ</t>
    </rPh>
    <rPh sb="54" eb="55">
      <t>ア</t>
    </rPh>
    <rPh sb="58" eb="61">
      <t>コウリツテキ</t>
    </rPh>
    <rPh sb="62" eb="64">
      <t>コウシン</t>
    </rPh>
    <rPh sb="64" eb="66">
      <t>コウジ</t>
    </rPh>
    <rPh sb="67" eb="69">
      <t>コンゴ</t>
    </rPh>
    <rPh sb="70" eb="72">
      <t>ケイゾク</t>
    </rPh>
    <rPh sb="98" eb="101">
      <t>キギョウサイ</t>
    </rPh>
    <rPh sb="102" eb="104">
      <t>ショウカン</t>
    </rPh>
    <rPh sb="104" eb="105">
      <t>ゴ</t>
    </rPh>
    <rPh sb="106" eb="109">
      <t>ダイキボ</t>
    </rPh>
    <rPh sb="109" eb="111">
      <t>ダンチ</t>
    </rPh>
    <rPh sb="112" eb="114">
      <t>フセツ</t>
    </rPh>
    <rPh sb="114" eb="115">
      <t>ガ</t>
    </rPh>
    <rPh sb="115" eb="117">
      <t>コウジ</t>
    </rPh>
    <rPh sb="118" eb="121">
      <t>ハイスイチ</t>
    </rPh>
    <rPh sb="122" eb="125">
      <t>タイシンカ</t>
    </rPh>
    <rPh sb="125" eb="127">
      <t>コウジ</t>
    </rPh>
    <rPh sb="128" eb="130">
      <t>ヨテイ</t>
    </rPh>
    <rPh sb="139" eb="141">
      <t>イッソウ</t>
    </rPh>
    <rPh sb="142" eb="144">
      <t>ケイヒ</t>
    </rPh>
    <rPh sb="144" eb="146">
      <t>サクゲン</t>
    </rPh>
    <rPh sb="147" eb="148">
      <t>ツト</t>
    </rPh>
    <rPh sb="150" eb="152">
      <t>ザイゲン</t>
    </rPh>
    <rPh sb="153" eb="155">
      <t>カクホ</t>
    </rPh>
    <rPh sb="157" eb="160">
      <t>ケイカクテキ</t>
    </rPh>
    <rPh sb="161" eb="163">
      <t>ジギョウ</t>
    </rPh>
    <rPh sb="164" eb="16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</si>
</sst>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2.1800000000000002</c:v>
                </c:pt>
                <c:pt idx="1">
                  <c:v>2.75</c:v>
                </c:pt>
                <c:pt idx="2">
                  <c:v>2.56</c:v>
                </c:pt>
                <c:pt idx="3">
                  <c:v>2.72</c:v>
                </c:pt>
                <c:pt idx="4">
                  <c:v>0.79</c:v>
                </c:pt>
              </c:numCache>
            </c:numRef>
          </c:val>
        </c:ser>
        <c:dLbls>
          <c:showLegendKey val="0"/>
          <c:showVal val="0"/>
          <c:showCatName val="0"/>
          <c:showSerName val="0"/>
          <c:showPercent val="0"/>
          <c:showBubbleSize val="0"/>
        </c:dLbls>
        <c:gapWidth val="150"/>
        <c:axId val="307740112"/>
        <c:axId val="3077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307740112"/>
        <c:axId val="307739328"/>
      </c:lineChart>
      <c:dateAx>
        <c:axId val="307740112"/>
        <c:scaling>
          <c:orientation val="minMax"/>
        </c:scaling>
        <c:delete val="1"/>
        <c:axPos val="b"/>
        <c:numFmt formatCode="ge" sourceLinked="1"/>
        <c:majorTickMark val="none"/>
        <c:minorTickMark val="none"/>
        <c:tickLblPos val="none"/>
        <c:crossAx val="307739328"/>
        <c:crosses val="autoZero"/>
        <c:auto val="1"/>
        <c:lblOffset val="100"/>
        <c:baseTimeUnit val="years"/>
      </c:dateAx>
      <c:valAx>
        <c:axId val="3077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4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64.88</c:v>
                </c:pt>
                <c:pt idx="1">
                  <c:v>64.959999999999994</c:v>
                </c:pt>
                <c:pt idx="2">
                  <c:v>65.95</c:v>
                </c:pt>
                <c:pt idx="3">
                  <c:v>63.73</c:v>
                </c:pt>
                <c:pt idx="4">
                  <c:v>65.010000000000005</c:v>
                </c:pt>
              </c:numCache>
            </c:numRef>
          </c:val>
        </c:ser>
        <c:dLbls>
          <c:showLegendKey val="0"/>
          <c:showVal val="0"/>
          <c:showCatName val="0"/>
          <c:showSerName val="0"/>
          <c:showPercent val="0"/>
          <c:showBubbleSize val="0"/>
        </c:dLbls>
        <c:gapWidth val="150"/>
        <c:axId val="308321688"/>
        <c:axId val="3083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308321688"/>
        <c:axId val="308322080"/>
      </c:lineChart>
      <c:dateAx>
        <c:axId val="308321688"/>
        <c:scaling>
          <c:orientation val="minMax"/>
        </c:scaling>
        <c:delete val="1"/>
        <c:axPos val="b"/>
        <c:numFmt formatCode="ge" sourceLinked="1"/>
        <c:majorTickMark val="none"/>
        <c:minorTickMark val="none"/>
        <c:tickLblPos val="none"/>
        <c:crossAx val="308322080"/>
        <c:crosses val="autoZero"/>
        <c:auto val="1"/>
        <c:lblOffset val="100"/>
        <c:baseTimeUnit val="years"/>
      </c:dateAx>
      <c:valAx>
        <c:axId val="3083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32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98.4</c:v>
                </c:pt>
                <c:pt idx="1">
                  <c:v>98.39</c:v>
                </c:pt>
                <c:pt idx="2">
                  <c:v>98.51</c:v>
                </c:pt>
                <c:pt idx="3">
                  <c:v>98.27</c:v>
                </c:pt>
                <c:pt idx="4">
                  <c:v>97.9</c:v>
                </c:pt>
              </c:numCache>
            </c:numRef>
          </c:val>
        </c:ser>
        <c:dLbls>
          <c:showLegendKey val="0"/>
          <c:showVal val="0"/>
          <c:showCatName val="0"/>
          <c:showSerName val="0"/>
          <c:showPercent val="0"/>
          <c:showBubbleSize val="0"/>
        </c:dLbls>
        <c:gapWidth val="150"/>
        <c:axId val="308723928"/>
        <c:axId val="30872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308723928"/>
        <c:axId val="308726672"/>
      </c:lineChart>
      <c:dateAx>
        <c:axId val="308723928"/>
        <c:scaling>
          <c:orientation val="minMax"/>
        </c:scaling>
        <c:delete val="1"/>
        <c:axPos val="b"/>
        <c:numFmt formatCode="ge" sourceLinked="1"/>
        <c:majorTickMark val="none"/>
        <c:minorTickMark val="none"/>
        <c:tickLblPos val="none"/>
        <c:crossAx val="308726672"/>
        <c:crosses val="autoZero"/>
        <c:auto val="1"/>
        <c:lblOffset val="100"/>
        <c:baseTimeUnit val="years"/>
      </c:dateAx>
      <c:valAx>
        <c:axId val="30872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2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103.02</c:v>
                </c:pt>
                <c:pt idx="1">
                  <c:v>105.02</c:v>
                </c:pt>
                <c:pt idx="2">
                  <c:v>109.65</c:v>
                </c:pt>
                <c:pt idx="3">
                  <c:v>108.97</c:v>
                </c:pt>
                <c:pt idx="4">
                  <c:v>109.66</c:v>
                </c:pt>
              </c:numCache>
            </c:numRef>
          </c:val>
        </c:ser>
        <c:dLbls>
          <c:showLegendKey val="0"/>
          <c:showVal val="0"/>
          <c:showCatName val="0"/>
          <c:showSerName val="0"/>
          <c:showPercent val="0"/>
          <c:showBubbleSize val="0"/>
        </c:dLbls>
        <c:gapWidth val="150"/>
        <c:axId val="307737368"/>
        <c:axId val="3077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307737368"/>
        <c:axId val="307736192"/>
      </c:lineChart>
      <c:dateAx>
        <c:axId val="307737368"/>
        <c:scaling>
          <c:orientation val="minMax"/>
        </c:scaling>
        <c:delete val="1"/>
        <c:axPos val="b"/>
        <c:numFmt formatCode="ge" sourceLinked="1"/>
        <c:majorTickMark val="none"/>
        <c:minorTickMark val="none"/>
        <c:tickLblPos val="none"/>
        <c:crossAx val="307736192"/>
        <c:crosses val="autoZero"/>
        <c:auto val="1"/>
        <c:lblOffset val="100"/>
        <c:baseTimeUnit val="years"/>
      </c:dateAx>
      <c:valAx>
        <c:axId val="30773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73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44.67</c:v>
                </c:pt>
                <c:pt idx="1">
                  <c:v>43.9</c:v>
                </c:pt>
                <c:pt idx="2">
                  <c:v>42.36</c:v>
                </c:pt>
                <c:pt idx="3">
                  <c:v>42.31</c:v>
                </c:pt>
                <c:pt idx="4">
                  <c:v>43.55</c:v>
                </c:pt>
              </c:numCache>
            </c:numRef>
          </c:val>
        </c:ser>
        <c:dLbls>
          <c:showLegendKey val="0"/>
          <c:showVal val="0"/>
          <c:showCatName val="0"/>
          <c:showSerName val="0"/>
          <c:showPercent val="0"/>
          <c:showBubbleSize val="0"/>
        </c:dLbls>
        <c:gapWidth val="150"/>
        <c:axId val="307738544"/>
        <c:axId val="30773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307738544"/>
        <c:axId val="307735800"/>
      </c:lineChart>
      <c:dateAx>
        <c:axId val="307738544"/>
        <c:scaling>
          <c:orientation val="minMax"/>
        </c:scaling>
        <c:delete val="1"/>
        <c:axPos val="b"/>
        <c:numFmt formatCode="ge" sourceLinked="1"/>
        <c:majorTickMark val="none"/>
        <c:minorTickMark val="none"/>
        <c:tickLblPos val="none"/>
        <c:crossAx val="307735800"/>
        <c:crosses val="autoZero"/>
        <c:auto val="1"/>
        <c:lblOffset val="100"/>
        <c:baseTimeUnit val="years"/>
      </c:dateAx>
      <c:valAx>
        <c:axId val="3077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3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1.39</c:v>
                </c:pt>
                <c:pt idx="3" formatCode="#,##0.00;&quot;△&quot;#,##0.00;&quot;-&quot;">
                  <c:v>9.15</c:v>
                </c:pt>
                <c:pt idx="4" formatCode="#,##0.00;&quot;△&quot;#,##0.00;&quot;-&quot;">
                  <c:v>16.149999999999999</c:v>
                </c:pt>
              </c:numCache>
            </c:numRef>
          </c:val>
        </c:ser>
        <c:dLbls>
          <c:showLegendKey val="0"/>
          <c:showVal val="0"/>
          <c:showCatName val="0"/>
          <c:showSerName val="0"/>
          <c:showPercent val="0"/>
          <c:showBubbleSize val="0"/>
        </c:dLbls>
        <c:gapWidth val="150"/>
        <c:axId val="307734624"/>
        <c:axId val="30773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307734624"/>
        <c:axId val="307736584"/>
      </c:lineChart>
      <c:dateAx>
        <c:axId val="307734624"/>
        <c:scaling>
          <c:orientation val="minMax"/>
        </c:scaling>
        <c:delete val="1"/>
        <c:axPos val="b"/>
        <c:numFmt formatCode="ge" sourceLinked="1"/>
        <c:majorTickMark val="none"/>
        <c:minorTickMark val="none"/>
        <c:tickLblPos val="none"/>
        <c:crossAx val="307736584"/>
        <c:crosses val="autoZero"/>
        <c:auto val="1"/>
        <c:lblOffset val="100"/>
        <c:baseTimeUnit val="years"/>
      </c:dateAx>
      <c:valAx>
        <c:axId val="30773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7739720"/>
        <c:axId val="30773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307739720"/>
        <c:axId val="307732664"/>
      </c:lineChart>
      <c:dateAx>
        <c:axId val="307739720"/>
        <c:scaling>
          <c:orientation val="minMax"/>
        </c:scaling>
        <c:delete val="1"/>
        <c:axPos val="b"/>
        <c:numFmt formatCode="ge" sourceLinked="1"/>
        <c:majorTickMark val="none"/>
        <c:minorTickMark val="none"/>
        <c:tickLblPos val="none"/>
        <c:crossAx val="307732664"/>
        <c:crosses val="autoZero"/>
        <c:auto val="1"/>
        <c:lblOffset val="100"/>
        <c:baseTimeUnit val="years"/>
      </c:dateAx>
      <c:valAx>
        <c:axId val="307732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73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373.14</c:v>
                </c:pt>
                <c:pt idx="1">
                  <c:v>751.96</c:v>
                </c:pt>
                <c:pt idx="2">
                  <c:v>349.99</c:v>
                </c:pt>
                <c:pt idx="3">
                  <c:v>444.19</c:v>
                </c:pt>
                <c:pt idx="4">
                  <c:v>468.64</c:v>
                </c:pt>
              </c:numCache>
            </c:numRef>
          </c:val>
        </c:ser>
        <c:dLbls>
          <c:showLegendKey val="0"/>
          <c:showVal val="0"/>
          <c:showCatName val="0"/>
          <c:showSerName val="0"/>
          <c:showPercent val="0"/>
          <c:showBubbleSize val="0"/>
        </c:dLbls>
        <c:gapWidth val="150"/>
        <c:axId val="308323256"/>
        <c:axId val="30832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308323256"/>
        <c:axId val="308320120"/>
      </c:lineChart>
      <c:dateAx>
        <c:axId val="308323256"/>
        <c:scaling>
          <c:orientation val="minMax"/>
        </c:scaling>
        <c:delete val="1"/>
        <c:axPos val="b"/>
        <c:numFmt formatCode="ge" sourceLinked="1"/>
        <c:majorTickMark val="none"/>
        <c:minorTickMark val="none"/>
        <c:tickLblPos val="none"/>
        <c:crossAx val="308320120"/>
        <c:crosses val="autoZero"/>
        <c:auto val="1"/>
        <c:lblOffset val="100"/>
        <c:baseTimeUnit val="years"/>
      </c:dateAx>
      <c:valAx>
        <c:axId val="308320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32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89.03</c:v>
                </c:pt>
                <c:pt idx="1">
                  <c:v>79.67</c:v>
                </c:pt>
                <c:pt idx="2">
                  <c:v>69.040000000000006</c:v>
                </c:pt>
                <c:pt idx="3">
                  <c:v>60.26</c:v>
                </c:pt>
                <c:pt idx="4">
                  <c:v>49.09</c:v>
                </c:pt>
              </c:numCache>
            </c:numRef>
          </c:val>
        </c:ser>
        <c:dLbls>
          <c:showLegendKey val="0"/>
          <c:showVal val="0"/>
          <c:showCatName val="0"/>
          <c:showSerName val="0"/>
          <c:showPercent val="0"/>
          <c:showBubbleSize val="0"/>
        </c:dLbls>
        <c:gapWidth val="150"/>
        <c:axId val="308318552"/>
        <c:axId val="30831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308318552"/>
        <c:axId val="308319336"/>
      </c:lineChart>
      <c:dateAx>
        <c:axId val="308318552"/>
        <c:scaling>
          <c:orientation val="minMax"/>
        </c:scaling>
        <c:delete val="1"/>
        <c:axPos val="b"/>
        <c:numFmt formatCode="ge" sourceLinked="1"/>
        <c:majorTickMark val="none"/>
        <c:minorTickMark val="none"/>
        <c:tickLblPos val="none"/>
        <c:crossAx val="308319336"/>
        <c:crosses val="autoZero"/>
        <c:auto val="1"/>
        <c:lblOffset val="100"/>
        <c:baseTimeUnit val="years"/>
      </c:dateAx>
      <c:valAx>
        <c:axId val="308319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31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99.77</c:v>
                </c:pt>
                <c:pt idx="1">
                  <c:v>103.02</c:v>
                </c:pt>
                <c:pt idx="2">
                  <c:v>109.13</c:v>
                </c:pt>
                <c:pt idx="3">
                  <c:v>109.05</c:v>
                </c:pt>
                <c:pt idx="4">
                  <c:v>110.3</c:v>
                </c:pt>
              </c:numCache>
            </c:numRef>
          </c:val>
        </c:ser>
        <c:dLbls>
          <c:showLegendKey val="0"/>
          <c:showVal val="0"/>
          <c:showCatName val="0"/>
          <c:showSerName val="0"/>
          <c:showPercent val="0"/>
          <c:showBubbleSize val="0"/>
        </c:dLbls>
        <c:gapWidth val="150"/>
        <c:axId val="308324432"/>
        <c:axId val="30832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308324432"/>
        <c:axId val="308320904"/>
      </c:lineChart>
      <c:dateAx>
        <c:axId val="308324432"/>
        <c:scaling>
          <c:orientation val="minMax"/>
        </c:scaling>
        <c:delete val="1"/>
        <c:axPos val="b"/>
        <c:numFmt formatCode="ge" sourceLinked="1"/>
        <c:majorTickMark val="none"/>
        <c:minorTickMark val="none"/>
        <c:tickLblPos val="none"/>
        <c:crossAx val="308320904"/>
        <c:crosses val="autoZero"/>
        <c:auto val="1"/>
        <c:lblOffset val="100"/>
        <c:baseTimeUnit val="years"/>
      </c:dateAx>
      <c:valAx>
        <c:axId val="30832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32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164.19</c:v>
                </c:pt>
                <c:pt idx="1">
                  <c:v>159.59</c:v>
                </c:pt>
                <c:pt idx="2">
                  <c:v>150.82</c:v>
                </c:pt>
                <c:pt idx="3">
                  <c:v>153.55000000000001</c:v>
                </c:pt>
                <c:pt idx="4">
                  <c:v>151.81</c:v>
                </c:pt>
              </c:numCache>
            </c:numRef>
          </c:val>
        </c:ser>
        <c:dLbls>
          <c:showLegendKey val="0"/>
          <c:showVal val="0"/>
          <c:showCatName val="0"/>
          <c:showSerName val="0"/>
          <c:showPercent val="0"/>
          <c:showBubbleSize val="0"/>
        </c:dLbls>
        <c:gapWidth val="150"/>
        <c:axId val="308320512"/>
        <c:axId val="30832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308320512"/>
        <c:axId val="308321296"/>
      </c:lineChart>
      <c:dateAx>
        <c:axId val="308320512"/>
        <c:scaling>
          <c:orientation val="minMax"/>
        </c:scaling>
        <c:delete val="1"/>
        <c:axPos val="b"/>
        <c:numFmt formatCode="ge" sourceLinked="1"/>
        <c:majorTickMark val="none"/>
        <c:minorTickMark val="none"/>
        <c:tickLblPos val="none"/>
        <c:crossAx val="308321296"/>
        <c:crosses val="autoZero"/>
        <c:auto val="1"/>
        <c:lblOffset val="100"/>
        <c:baseTimeUnit val="years"/>
      </c:dateAx>
      <c:valAx>
        <c:axId val="30832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3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8" zoomScaleNormal="100" workbookViewId="0">
      <selection activeCell="CC77" sqref="CC7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岡山県　里庄町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11212</v>
      </c>
      <c r="AM8" s="61"/>
      <c r="AN8" s="61"/>
      <c r="AO8" s="61"/>
      <c r="AP8" s="61"/>
      <c r="AQ8" s="61"/>
      <c r="AR8" s="61"/>
      <c r="AS8" s="61"/>
      <c r="AT8" s="51">
        <f>データ!$S$6</f>
        <v>12.23</v>
      </c>
      <c r="AU8" s="52"/>
      <c r="AV8" s="52"/>
      <c r="AW8" s="52"/>
      <c r="AX8" s="52"/>
      <c r="AY8" s="52"/>
      <c r="AZ8" s="52"/>
      <c r="BA8" s="52"/>
      <c r="BB8" s="53">
        <f>データ!$T$6</f>
        <v>916.76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90.01</v>
      </c>
      <c r="J10" s="52"/>
      <c r="K10" s="52"/>
      <c r="L10" s="52"/>
      <c r="M10" s="52"/>
      <c r="N10" s="52"/>
      <c r="O10" s="64"/>
      <c r="P10" s="53">
        <f>データ!$P$6</f>
        <v>93.85</v>
      </c>
      <c r="Q10" s="53"/>
      <c r="R10" s="53"/>
      <c r="S10" s="53"/>
      <c r="T10" s="53"/>
      <c r="U10" s="53"/>
      <c r="V10" s="53"/>
      <c r="W10" s="61">
        <f>データ!$Q$6</f>
        <v>3402</v>
      </c>
      <c r="X10" s="61"/>
      <c r="Y10" s="61"/>
      <c r="Z10" s="61"/>
      <c r="AA10" s="61"/>
      <c r="AB10" s="61"/>
      <c r="AC10" s="61"/>
      <c r="AD10" s="2"/>
      <c r="AE10" s="2"/>
      <c r="AF10" s="2"/>
      <c r="AG10" s="2"/>
      <c r="AH10" s="5"/>
      <c r="AI10" s="5"/>
      <c r="AJ10" s="5"/>
      <c r="AK10" s="5"/>
      <c r="AL10" s="61">
        <f>データ!$U$6</f>
        <v>10515</v>
      </c>
      <c r="AM10" s="61"/>
      <c r="AN10" s="61"/>
      <c r="AO10" s="61"/>
      <c r="AP10" s="61"/>
      <c r="AQ10" s="61"/>
      <c r="AR10" s="61"/>
      <c r="AS10" s="61"/>
      <c r="AT10" s="51">
        <f>データ!$V$6</f>
        <v>12.23</v>
      </c>
      <c r="AU10" s="52"/>
      <c r="AV10" s="52"/>
      <c r="AW10" s="52"/>
      <c r="AX10" s="52"/>
      <c r="AY10" s="52"/>
      <c r="AZ10" s="52"/>
      <c r="BA10" s="52"/>
      <c r="BB10" s="53">
        <f>データ!$W$6</f>
        <v>859.77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334456</v>
      </c>
      <c r="D6" s="34">
        <f t="shared" si="3"/>
        <v>46</v>
      </c>
      <c r="E6" s="34">
        <f t="shared" si="3"/>
        <v>1</v>
      </c>
      <c r="F6" s="34">
        <f t="shared" si="3"/>
        <v>0</v>
      </c>
      <c r="G6" s="34">
        <f t="shared" si="3"/>
        <v>1</v>
      </c>
      <c r="H6" s="34" t="str">
        <f t="shared" si="3"/>
        <v>岡山県　里庄町</v>
      </c>
      <c r="I6" s="34" t="str">
        <f t="shared" si="3"/>
        <v>法適用</v>
      </c>
      <c r="J6" s="34" t="str">
        <f t="shared" si="3"/>
        <v>水道事業</v>
      </c>
      <c r="K6" s="34" t="str">
        <f t="shared" si="3"/>
        <v>末端給水事業</v>
      </c>
      <c r="L6" s="34" t="str">
        <f t="shared" si="3"/>
        <v>A7</v>
      </c>
      <c r="M6" s="34">
        <f t="shared" si="3"/>
        <v>0</v>
      </c>
      <c r="N6" s="35" t="str">
        <f t="shared" si="3"/>
        <v>-</v>
      </c>
      <c r="O6" s="35">
        <f t="shared" si="3"/>
        <v>90.01</v>
      </c>
      <c r="P6" s="35">
        <f t="shared" si="3"/>
        <v>93.85</v>
      </c>
      <c r="Q6" s="35">
        <f t="shared" si="3"/>
        <v>3402</v>
      </c>
      <c r="R6" s="35">
        <f t="shared" si="3"/>
        <v>11212</v>
      </c>
      <c r="S6" s="35">
        <f t="shared" si="3"/>
        <v>12.23</v>
      </c>
      <c r="T6" s="35">
        <f t="shared" si="3"/>
        <v>916.76</v>
      </c>
      <c r="U6" s="35">
        <f t="shared" si="3"/>
        <v>10515</v>
      </c>
      <c r="V6" s="35">
        <f t="shared" si="3"/>
        <v>12.23</v>
      </c>
      <c r="W6" s="35">
        <f t="shared" si="3"/>
        <v>859.77</v>
      </c>
      <c r="X6" s="36">
        <f>IF(X7="",NA(),X7)</f>
        <v>103.02</v>
      </c>
      <c r="Y6" s="36">
        <f t="shared" ref="Y6:AG6" si="4">IF(Y7="",NA(),Y7)</f>
        <v>105.02</v>
      </c>
      <c r="Z6" s="36">
        <f t="shared" si="4"/>
        <v>109.65</v>
      </c>
      <c r="AA6" s="36">
        <f t="shared" si="4"/>
        <v>108.97</v>
      </c>
      <c r="AB6" s="36">
        <f t="shared" si="4"/>
        <v>109.66</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373.14</v>
      </c>
      <c r="AU6" s="36">
        <f t="shared" ref="AU6:BC6" si="6">IF(AU7="",NA(),AU7)</f>
        <v>751.96</v>
      </c>
      <c r="AV6" s="36">
        <f t="shared" si="6"/>
        <v>349.99</v>
      </c>
      <c r="AW6" s="36">
        <f t="shared" si="6"/>
        <v>444.19</v>
      </c>
      <c r="AX6" s="36">
        <f t="shared" si="6"/>
        <v>468.64</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89.03</v>
      </c>
      <c r="BF6" s="36">
        <f t="shared" ref="BF6:BN6" si="7">IF(BF7="",NA(),BF7)</f>
        <v>79.67</v>
      </c>
      <c r="BG6" s="36">
        <f t="shared" si="7"/>
        <v>69.040000000000006</v>
      </c>
      <c r="BH6" s="36">
        <f t="shared" si="7"/>
        <v>60.26</v>
      </c>
      <c r="BI6" s="36">
        <f t="shared" si="7"/>
        <v>49.09</v>
      </c>
      <c r="BJ6" s="36">
        <f t="shared" si="7"/>
        <v>458</v>
      </c>
      <c r="BK6" s="36">
        <f t="shared" si="7"/>
        <v>443.13</v>
      </c>
      <c r="BL6" s="36">
        <f t="shared" si="7"/>
        <v>442.54</v>
      </c>
      <c r="BM6" s="36">
        <f t="shared" si="7"/>
        <v>431</v>
      </c>
      <c r="BN6" s="36">
        <f t="shared" si="7"/>
        <v>422.5</v>
      </c>
      <c r="BO6" s="35" t="str">
        <f>IF(BO7="","",IF(BO7="-","【-】","【"&amp;SUBSTITUTE(TEXT(BO7,"#,##0.00"),"-","△")&amp;"】"))</f>
        <v>【270.87】</v>
      </c>
      <c r="BP6" s="36">
        <f>IF(BP7="",NA(),BP7)</f>
        <v>99.77</v>
      </c>
      <c r="BQ6" s="36">
        <f t="shared" ref="BQ6:BY6" si="8">IF(BQ7="",NA(),BQ7)</f>
        <v>103.02</v>
      </c>
      <c r="BR6" s="36">
        <f t="shared" si="8"/>
        <v>109.13</v>
      </c>
      <c r="BS6" s="36">
        <f t="shared" si="8"/>
        <v>109.05</v>
      </c>
      <c r="BT6" s="36">
        <f t="shared" si="8"/>
        <v>110.3</v>
      </c>
      <c r="BU6" s="36">
        <f t="shared" si="8"/>
        <v>96.27</v>
      </c>
      <c r="BV6" s="36">
        <f t="shared" si="8"/>
        <v>95.4</v>
      </c>
      <c r="BW6" s="36">
        <f t="shared" si="8"/>
        <v>98.6</v>
      </c>
      <c r="BX6" s="36">
        <f t="shared" si="8"/>
        <v>100.82</v>
      </c>
      <c r="BY6" s="36">
        <f t="shared" si="8"/>
        <v>101.64</v>
      </c>
      <c r="BZ6" s="35" t="str">
        <f>IF(BZ7="","",IF(BZ7="-","【-】","【"&amp;SUBSTITUTE(TEXT(BZ7,"#,##0.00"),"-","△")&amp;"】"))</f>
        <v>【105.59】</v>
      </c>
      <c r="CA6" s="36">
        <f>IF(CA7="",NA(),CA7)</f>
        <v>164.19</v>
      </c>
      <c r="CB6" s="36">
        <f t="shared" ref="CB6:CJ6" si="9">IF(CB7="",NA(),CB7)</f>
        <v>159.59</v>
      </c>
      <c r="CC6" s="36">
        <f t="shared" si="9"/>
        <v>150.82</v>
      </c>
      <c r="CD6" s="36">
        <f t="shared" si="9"/>
        <v>153.55000000000001</v>
      </c>
      <c r="CE6" s="36">
        <f t="shared" si="9"/>
        <v>151.81</v>
      </c>
      <c r="CF6" s="36">
        <f t="shared" si="9"/>
        <v>186.94</v>
      </c>
      <c r="CG6" s="36">
        <f t="shared" si="9"/>
        <v>186.15</v>
      </c>
      <c r="CH6" s="36">
        <f t="shared" si="9"/>
        <v>181.67</v>
      </c>
      <c r="CI6" s="36">
        <f t="shared" si="9"/>
        <v>179.55</v>
      </c>
      <c r="CJ6" s="36">
        <f t="shared" si="9"/>
        <v>179.16</v>
      </c>
      <c r="CK6" s="35" t="str">
        <f>IF(CK7="","",IF(CK7="-","【-】","【"&amp;SUBSTITUTE(TEXT(CK7,"#,##0.00"),"-","△")&amp;"】"))</f>
        <v>【163.27】</v>
      </c>
      <c r="CL6" s="36">
        <f>IF(CL7="",NA(),CL7)</f>
        <v>64.88</v>
      </c>
      <c r="CM6" s="36">
        <f t="shared" ref="CM6:CU6" si="10">IF(CM7="",NA(),CM7)</f>
        <v>64.959999999999994</v>
      </c>
      <c r="CN6" s="36">
        <f t="shared" si="10"/>
        <v>65.95</v>
      </c>
      <c r="CO6" s="36">
        <f t="shared" si="10"/>
        <v>63.73</v>
      </c>
      <c r="CP6" s="36">
        <f t="shared" si="10"/>
        <v>65.010000000000005</v>
      </c>
      <c r="CQ6" s="36">
        <f t="shared" si="10"/>
        <v>54.51</v>
      </c>
      <c r="CR6" s="36">
        <f t="shared" si="10"/>
        <v>54.47</v>
      </c>
      <c r="CS6" s="36">
        <f t="shared" si="10"/>
        <v>53.61</v>
      </c>
      <c r="CT6" s="36">
        <f t="shared" si="10"/>
        <v>53.52</v>
      </c>
      <c r="CU6" s="36">
        <f t="shared" si="10"/>
        <v>54.24</v>
      </c>
      <c r="CV6" s="35" t="str">
        <f>IF(CV7="","",IF(CV7="-","【-】","【"&amp;SUBSTITUTE(TEXT(CV7,"#,##0.00"),"-","△")&amp;"】"))</f>
        <v>【59.94】</v>
      </c>
      <c r="CW6" s="36">
        <f>IF(CW7="",NA(),CW7)</f>
        <v>98.4</v>
      </c>
      <c r="CX6" s="36">
        <f t="shared" ref="CX6:DF6" si="11">IF(CX7="",NA(),CX7)</f>
        <v>98.39</v>
      </c>
      <c r="CY6" s="36">
        <f t="shared" si="11"/>
        <v>98.51</v>
      </c>
      <c r="CZ6" s="36">
        <f t="shared" si="11"/>
        <v>98.27</v>
      </c>
      <c r="DA6" s="36">
        <f t="shared" si="11"/>
        <v>97.9</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44.67</v>
      </c>
      <c r="DI6" s="36">
        <f t="shared" ref="DI6:DQ6" si="12">IF(DI7="",NA(),DI7)</f>
        <v>43.9</v>
      </c>
      <c r="DJ6" s="36">
        <f t="shared" si="12"/>
        <v>42.36</v>
      </c>
      <c r="DK6" s="36">
        <f t="shared" si="12"/>
        <v>42.31</v>
      </c>
      <c r="DL6" s="36">
        <f t="shared" si="12"/>
        <v>43.55</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6">
        <f t="shared" si="13"/>
        <v>1.39</v>
      </c>
      <c r="DV6" s="36">
        <f t="shared" si="13"/>
        <v>9.15</v>
      </c>
      <c r="DW6" s="36">
        <f t="shared" si="13"/>
        <v>16.149999999999999</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2.1800000000000002</v>
      </c>
      <c r="EE6" s="36">
        <f t="shared" ref="EE6:EM6" si="14">IF(EE7="",NA(),EE7)</f>
        <v>2.75</v>
      </c>
      <c r="EF6" s="36">
        <f t="shared" si="14"/>
        <v>2.56</v>
      </c>
      <c r="EG6" s="36">
        <f t="shared" si="14"/>
        <v>2.72</v>
      </c>
      <c r="EH6" s="36">
        <f t="shared" si="14"/>
        <v>0.79</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334456</v>
      </c>
      <c r="D7" s="38">
        <v>46</v>
      </c>
      <c r="E7" s="38">
        <v>1</v>
      </c>
      <c r="F7" s="38">
        <v>0</v>
      </c>
      <c r="G7" s="38">
        <v>1</v>
      </c>
      <c r="H7" s="38" t="s">
        <v>105</v>
      </c>
      <c r="I7" s="38" t="s">
        <v>106</v>
      </c>
      <c r="J7" s="38" t="s">
        <v>107</v>
      </c>
      <c r="K7" s="38" t="s">
        <v>108</v>
      </c>
      <c r="L7" s="38" t="s">
        <v>109</v>
      </c>
      <c r="M7" s="38"/>
      <c r="N7" s="39" t="s">
        <v>110</v>
      </c>
      <c r="O7" s="39">
        <v>90.01</v>
      </c>
      <c r="P7" s="39">
        <v>93.85</v>
      </c>
      <c r="Q7" s="39">
        <v>3402</v>
      </c>
      <c r="R7" s="39">
        <v>11212</v>
      </c>
      <c r="S7" s="39">
        <v>12.23</v>
      </c>
      <c r="T7" s="39">
        <v>916.76</v>
      </c>
      <c r="U7" s="39">
        <v>10515</v>
      </c>
      <c r="V7" s="39">
        <v>12.23</v>
      </c>
      <c r="W7" s="39">
        <v>859.77</v>
      </c>
      <c r="X7" s="39">
        <v>103.02</v>
      </c>
      <c r="Y7" s="39">
        <v>105.02</v>
      </c>
      <c r="Z7" s="39">
        <v>109.65</v>
      </c>
      <c r="AA7" s="39">
        <v>108.97</v>
      </c>
      <c r="AB7" s="39">
        <v>109.66</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373.14</v>
      </c>
      <c r="AU7" s="39">
        <v>751.96</v>
      </c>
      <c r="AV7" s="39">
        <v>349.99</v>
      </c>
      <c r="AW7" s="39">
        <v>444.19</v>
      </c>
      <c r="AX7" s="39">
        <v>468.64</v>
      </c>
      <c r="AY7" s="39">
        <v>1159.4100000000001</v>
      </c>
      <c r="AZ7" s="39">
        <v>1081.23</v>
      </c>
      <c r="BA7" s="39">
        <v>406.37</v>
      </c>
      <c r="BB7" s="39">
        <v>398.29</v>
      </c>
      <c r="BC7" s="39">
        <v>388.67</v>
      </c>
      <c r="BD7" s="39">
        <v>262.87</v>
      </c>
      <c r="BE7" s="39">
        <v>89.03</v>
      </c>
      <c r="BF7" s="39">
        <v>79.67</v>
      </c>
      <c r="BG7" s="39">
        <v>69.040000000000006</v>
      </c>
      <c r="BH7" s="39">
        <v>60.26</v>
      </c>
      <c r="BI7" s="39">
        <v>49.09</v>
      </c>
      <c r="BJ7" s="39">
        <v>458</v>
      </c>
      <c r="BK7" s="39">
        <v>443.13</v>
      </c>
      <c r="BL7" s="39">
        <v>442.54</v>
      </c>
      <c r="BM7" s="39">
        <v>431</v>
      </c>
      <c r="BN7" s="39">
        <v>422.5</v>
      </c>
      <c r="BO7" s="39">
        <v>270.87</v>
      </c>
      <c r="BP7" s="39">
        <v>99.77</v>
      </c>
      <c r="BQ7" s="39">
        <v>103.02</v>
      </c>
      <c r="BR7" s="39">
        <v>109.13</v>
      </c>
      <c r="BS7" s="39">
        <v>109.05</v>
      </c>
      <c r="BT7" s="39">
        <v>110.3</v>
      </c>
      <c r="BU7" s="39">
        <v>96.27</v>
      </c>
      <c r="BV7" s="39">
        <v>95.4</v>
      </c>
      <c r="BW7" s="39">
        <v>98.6</v>
      </c>
      <c r="BX7" s="39">
        <v>100.82</v>
      </c>
      <c r="BY7" s="39">
        <v>101.64</v>
      </c>
      <c r="BZ7" s="39">
        <v>105.59</v>
      </c>
      <c r="CA7" s="39">
        <v>164.19</v>
      </c>
      <c r="CB7" s="39">
        <v>159.59</v>
      </c>
      <c r="CC7" s="39">
        <v>150.82</v>
      </c>
      <c r="CD7" s="39">
        <v>153.55000000000001</v>
      </c>
      <c r="CE7" s="39">
        <v>151.81</v>
      </c>
      <c r="CF7" s="39">
        <v>186.94</v>
      </c>
      <c r="CG7" s="39">
        <v>186.15</v>
      </c>
      <c r="CH7" s="39">
        <v>181.67</v>
      </c>
      <c r="CI7" s="39">
        <v>179.55</v>
      </c>
      <c r="CJ7" s="39">
        <v>179.16</v>
      </c>
      <c r="CK7" s="39">
        <v>163.27000000000001</v>
      </c>
      <c r="CL7" s="39">
        <v>64.88</v>
      </c>
      <c r="CM7" s="39">
        <v>64.959999999999994</v>
      </c>
      <c r="CN7" s="39">
        <v>65.95</v>
      </c>
      <c r="CO7" s="39">
        <v>63.73</v>
      </c>
      <c r="CP7" s="39">
        <v>65.010000000000005</v>
      </c>
      <c r="CQ7" s="39">
        <v>54.51</v>
      </c>
      <c r="CR7" s="39">
        <v>54.47</v>
      </c>
      <c r="CS7" s="39">
        <v>53.61</v>
      </c>
      <c r="CT7" s="39">
        <v>53.52</v>
      </c>
      <c r="CU7" s="39">
        <v>54.24</v>
      </c>
      <c r="CV7" s="39">
        <v>59.94</v>
      </c>
      <c r="CW7" s="39">
        <v>98.4</v>
      </c>
      <c r="CX7" s="39">
        <v>98.39</v>
      </c>
      <c r="CY7" s="39">
        <v>98.51</v>
      </c>
      <c r="CZ7" s="39">
        <v>98.27</v>
      </c>
      <c r="DA7" s="39">
        <v>97.9</v>
      </c>
      <c r="DB7" s="39">
        <v>81.790000000000006</v>
      </c>
      <c r="DC7" s="39">
        <v>81.459999999999994</v>
      </c>
      <c r="DD7" s="39">
        <v>81.31</v>
      </c>
      <c r="DE7" s="39">
        <v>81.459999999999994</v>
      </c>
      <c r="DF7" s="39">
        <v>81.680000000000007</v>
      </c>
      <c r="DG7" s="39">
        <v>90.22</v>
      </c>
      <c r="DH7" s="39">
        <v>44.67</v>
      </c>
      <c r="DI7" s="39">
        <v>43.9</v>
      </c>
      <c r="DJ7" s="39">
        <v>42.36</v>
      </c>
      <c r="DK7" s="39">
        <v>42.31</v>
      </c>
      <c r="DL7" s="39">
        <v>43.55</v>
      </c>
      <c r="DM7" s="39">
        <v>37.799999999999997</v>
      </c>
      <c r="DN7" s="39">
        <v>38.520000000000003</v>
      </c>
      <c r="DO7" s="39">
        <v>46.67</v>
      </c>
      <c r="DP7" s="39">
        <v>47.7</v>
      </c>
      <c r="DQ7" s="39">
        <v>48.14</v>
      </c>
      <c r="DR7" s="39">
        <v>47.91</v>
      </c>
      <c r="DS7" s="39">
        <v>0</v>
      </c>
      <c r="DT7" s="39">
        <v>0</v>
      </c>
      <c r="DU7" s="39">
        <v>1.39</v>
      </c>
      <c r="DV7" s="39">
        <v>9.15</v>
      </c>
      <c r="DW7" s="39">
        <v>16.149999999999999</v>
      </c>
      <c r="DX7" s="39">
        <v>8.2200000000000006</v>
      </c>
      <c r="DY7" s="39">
        <v>9.43</v>
      </c>
      <c r="DZ7" s="39">
        <v>10.029999999999999</v>
      </c>
      <c r="EA7" s="39">
        <v>7.26</v>
      </c>
      <c r="EB7" s="39">
        <v>11.13</v>
      </c>
      <c r="EC7" s="39">
        <v>15</v>
      </c>
      <c r="ED7" s="39">
        <v>2.1800000000000002</v>
      </c>
      <c r="EE7" s="39">
        <v>2.75</v>
      </c>
      <c r="EF7" s="39">
        <v>2.56</v>
      </c>
      <c r="EG7" s="39">
        <v>2.72</v>
      </c>
      <c r="EH7" s="39">
        <v>0.79</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cp:lastModifiedBy>
  <dcterms:created xsi:type="dcterms:W3CDTF">2017-12-25T01:34:15Z</dcterms:created>
  <dcterms:modified xsi:type="dcterms:W3CDTF">2018-01-31T06:43:49Z</dcterms:modified>
  <cp:category/>
</cp:coreProperties>
</file>