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NetUser\Desktop\ダウンロードフォルダ（各担当ごと）\16岡本\財政状況資料\"/>
    </mc:Choice>
  </mc:AlternateContent>
  <xr:revisionPtr revIDLastSave="0" documentId="13_ncr:1_{10F2A6B0-7243-47F2-B240-8013A4AFB8AB}" xr6:coauthVersionLast="47" xr6:coauthVersionMax="47" xr10:uidLastSave="{00000000-0000-0000-0000-000000000000}"/>
  <workbookProtection workbookAlgorithmName="SHA-512" workbookHashValue="bCl+simqgoy10TYuRanKwxxmLcmLsVSUVVNLn4ovR8UmBISuKss4TgmT5jxOel03FuO6/QF0jXAdzXSKTOAz8w==" workbookSaltValue="OGrYxpc55hb525o0Wzf/MA==" workbookSpinCount="100000" lockStructure="1"/>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BW34" i="10" l="1"/>
  <c r="BW35" i="10" s="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<sst xmlns="http://schemas.openxmlformats.org/spreadsheetml/2006/main" count="1129" uniqueCount="618">
  <si>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</si>
  <si>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</si>
  <si>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</si>
  <si>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</si>
  <si>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</si>
  <si>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</si>
  <si>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</si>
  <si>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</si>
  <si>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</si>
  <si>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</si>
  <si>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</si>
  <si>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</si>
  <si>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</si>
  <si>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</si>
  <si>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</si>
  <si>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</si>
  <si>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</si>
  <si>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</si>
  <si>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</si>
  <si>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</si>
  <si>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</si>
  <si>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</si>
  <si>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</si>
  <si>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</si>
  <si>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</si>
  <si>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</si>
  <si>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</si>
  <si>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</si>
  <si>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</si>
  <si>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</si>
  <si>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</si>
  <si>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</si>
  <si>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</si>
  <si>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</si>
  <si>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</si>
  <si>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</si>
  <si>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</si>
  <si>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</si>
  <si>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</si>
  <si>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</si>
  <si>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</si>
  <si>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</si>
  <si>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</si>
  <si>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</si>
  <si>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</si>
  <si>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</si>
  <si>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</si>
  <si>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</si>
  <si>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</si>
  <si>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</si>
  <si>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</si>
  <si>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</si>
  <si>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</si>
  <si>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</si>
  <si>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</si>
  <si>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</si>
  <si>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</si>
  <si>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</si>
  <si>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</si>
  <si>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</si>
  <si>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</si>
  <si>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</si>
  <si>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</si>
  <si>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</si>
  <si>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</si>
  <si>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</si>
  <si>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</si>
  <si>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</si>
  <si>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</si>
  <si>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</si>
  <si>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</si>
  <si>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</si>
  <si>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</si>
  <si>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</si>
  <si>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</si>
  <si>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</si>
  <si>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</si>
  <si>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</si>
  <si>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</si>
  <si>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</si>
  <si>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</si>
  <si>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</si>
  <si>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</si>
  <si>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</si>
  <si>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</si>
  <si>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</si>
  <si>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</si>
  <si>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</si>
  <si>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</si>
  <si>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</si>
  <si>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</si>
  <si>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</si>
  <si>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</si>
  <si>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</si>
  <si>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</si>
  <si>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</si>
  <si>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</si>
  <si>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</si>
  <si>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</si>
  <si>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</si>
  <si>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</si>
  <si>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</si>
  <si>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</si>
  <si>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</si>
  <si>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</si>
  <si>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</si>
  <si>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</si>
  <si>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</si>
  <si>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</si>
  <si>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</si>
  <si>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</si>
  <si>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</si>
  <si>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</si>
  <si>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</si>
  <si>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</si>
  <si>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</si>
  <si>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</si>
  <si>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</si>
  <si>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</si>
  <si>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</si>
  <si>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</si>
  <si>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</si>
  <si>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</si>
  <si>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</si>
  <si>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</si>
  <si>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</si>
  <si>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</si>
  <si>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</si>
  <si>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</si>
  <si>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</si>
  <si>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</si>
  <si>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</si>
  <si>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</si>
  <si>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</si>
  <si>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</si>
  <si>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</si>
  <si>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</si>
  <si>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</si>
  <si>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</si>
  <si>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</si>
  <si>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</si>
  <si>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</si>
  <si>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</si>
  <si>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</si>
  <si>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</si>
  <si>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</si>
  <si>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</si>
  <si>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</si>
  <si>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</si>
  <si>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</si>
  <si>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</si>
  <si>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</si>
  <si>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</si>
  <si>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</si>
  <si>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</si>
  <si>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</si>
  <si>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</si>
  <si>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</si>
  <si>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</si>
  <si>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</si>
  <si>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</si>
  <si>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</si>
  <si>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</si>
  <si>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</si>
  <si>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</si>
  <si>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</si>
  <si>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</si>
  <si>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</si>
  <si>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</si>
  <si>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</si>
  <si>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</si>
  <si>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</si>
  <si>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</si>
  <si>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</si>
  <si>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</si>
  <si>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</si>
  <si>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</si>
  <si>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</si>
  <si>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</si>
  <si>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</si>
  <si>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</si>
  <si>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</si>
  <si>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</si>
  <si>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</si>
  <si>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</si>
  <si>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</si>
  <si>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</si>
  <si>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</si>
  <si>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</si>
  <si>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</si>
  <si>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</si>
  <si>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</si>
  <si>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</si>
  <si>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</si>
  <si>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</si>
  <si>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</si>
  <si>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</si>
  <si>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</si>
  <si>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</si>
  <si>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</si>
  <si>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</si>
  <si>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</si>
  <si>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</si>
  <si>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</si>
  <si>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</si>
  <si>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</si>
  <si>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</si>
  <si>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</si>
  <si>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</si>
  <si>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</si>
  <si>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</si>
  <si>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</si>
  <si>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</si>
  <si>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</si>
  <si>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岡山県里庄町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</si>
  <si>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</si>
  <si>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</si>
  <si>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</si>
  <si>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</si>
  <si>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</si>
  <si>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</si>
  <si>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</si>
  <si>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</si>
  <si>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</si>
  <si>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</si>
  <si>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</si>
  <si>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</si>
  <si>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</si>
  <si>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</si>
  <si>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</si>
  <si>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</si>
  <si>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</si>
  <si>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</si>
  <si>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</si>
  <si>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</si>
  <si>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</si>
  <si>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</si>
  <si>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</si>
  <si>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</si>
  <si>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</si>
  <si>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</si>
  <si>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</si>
  <si>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</si>
  <si>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</si>
  <si>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</si>
  <si>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</si>
  <si>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</si>
  <si>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</si>
  <si>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</si>
  <si>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</si>
  <si>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</si>
  <si>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</si>
  <si>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</si>
  <si>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</si>
  <si>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</si>
  <si>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</si>
  <si>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</si>
  <si>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</si>
  <si>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</si>
  <si>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</si>
  <si>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</si>
  <si>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</si>
  <si>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</si>
  <si>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</si>
  <si>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</si>
  <si>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</si>
  <si>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</si>
  <si>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</si>
  <si>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</si>
  <si>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</si>
  <si>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</si>
  <si>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</si>
  <si>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</si>
  <si>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</si>
  <si>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</si>
  <si>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</si>
  <si>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</si>
  <si>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</si>
  <si>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</si>
  <si>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</si>
  <si>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</si>
  <si>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</si>
  <si>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</si>
  <si>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</si>
  <si>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</si>
  <si>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</si>
  <si>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</si>
  <si>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</si>
  <si>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</si>
  <si>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</si>
  <si>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</si>
  <si>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</si>
  <si>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</si>
  <si>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</si>
  <si>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</si>
  <si>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</si>
  <si>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</si>
  <si>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</si>
  <si>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</si>
  <si>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</si>
  <si>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</si>
  <si>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</si>
  <si>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</si>
  <si>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</si>
  <si>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</si>
  <si>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</si>
  <si>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</si>
  <si>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</si>
  <si>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</si>
  <si>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</si>
  <si>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</si>
  <si>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</si>
  <si>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</si>
  <si>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</si>
  <si>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</si>
  <si>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</si>
  <si>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</si>
  <si>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</si>
  <si>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</si>
  <si>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</si>
  <si>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</si>
  <si>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</si>
  <si>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</si>
  <si>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</si>
  <si>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</si>
  <si>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</si>
  <si>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</si>
  <si>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</si>
  <si>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</si>
  <si>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</si>
  <si>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</si>
  <si>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</si>
  <si>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</si>
  <si>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</si>
  <si>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</si>
  <si>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</si>
  <si>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</si>
  <si>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</si>
  <si>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</si>
  <si>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</si>
  <si>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</si>
  <si>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</si>
  <si>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</si>
  <si>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</si>
  <si>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</si>
  <si>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</si>
  <si>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</si>
  <si>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</si>
  <si>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</si>
  <si>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</si>
  <si>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</si>
  <si>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</si>
  <si>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</si>
  <si>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</si>
  <si>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</si>
  <si>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</si>
  <si>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</si>
  <si>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</si>
  <si>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</si>
  <si>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</si>
  <si>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</si>
  <si>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</si>
  <si>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</si>
  <si>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</si>
  <si>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</si>
  <si>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</si>
  <si>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</si>
  <si>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</si>
  <si>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岡山県里庄町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</si>
  <si>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</si>
  <si>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</si>
  <si>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</si>
  <si>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</si>
  <si>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</si>
  <si>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</si>
  <si>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</si>
  <si>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</si>
  <si>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</si>
  <si>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</si>
  <si>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</si>
  <si>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</si>
  <si>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</si>
  <si>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</si>
  <si>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</si>
  <si>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</si>
  <si>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</si>
  <si>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</si>
  <si>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</si>
  <si>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</si>
  <si>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</si>
  <si>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</si>
  <si>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</si>
  <si>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</si>
  <si>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</si>
  <si>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</si>
  <si>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</si>
  <si>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</si>
  <si>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</si>
  <si>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</si>
  <si>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</si>
  <si>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</si>
  <si>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</si>
  <si>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</si>
  <si>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</si>
  <si>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</si>
  <si>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</si>
  <si>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</si>
  <si>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</si>
  <si>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</si>
  <si>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</si>
  <si>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</si>
  <si>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</si>
  <si>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</si>
  <si>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</si>
  <si>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</si>
  <si>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</si>
  <si>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</si>
  <si>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</si>
  <si>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</si>
  <si>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</si>
  <si>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</si>
  <si>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</si>
  <si>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</si>
  <si>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</si>
  <si>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</si>
  <si>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</si>
  <si>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</si>
  <si>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</si>
  <si>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</si>
  <si>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</si>
  <si>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</si>
  <si>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</si>
  <si>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</si>
  <si>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</si>
  <si>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</si>
  <si>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</si>
  <si>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</si>
  <si>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</si>
  <si>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</si>
  <si>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</si>
  <si>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</si>
  <si>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</si>
  <si>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</si>
  <si>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</si>
  <si>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</si>
  <si>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</si>
  <si>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</si>
  <si>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</si>
  <si>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</si>
  <si>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</si>
  <si>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</si>
  <si>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</si>
  <si>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</si>
  <si>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</si>
  <si>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</si>
  <si>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</si>
  <si>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</si>
  <si>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</si>
  <si>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</si>
  <si>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</si>
  <si>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</si>
  <si>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</si>
  <si>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</si>
  <si>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</si>
  <si>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</si>
  <si>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</si>
  <si>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</si>
  <si>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</si>
  <si>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</si>
  <si>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</si>
  <si>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</si>
  <si>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</si>
  <si>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</si>
  <si>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</si>
  <si>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</si>
  <si>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</si>
  <si>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</si>
  <si>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</si>
  <si>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</si>
  <si>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里庄町公共下水道事業会計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</si>
  <si>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</si>
  <si>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</si>
  <si>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里庄町水道事業会計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</si>
  <si>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</si>
  <si>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里庄町介護保険特別会計</t>
    <phoneticPr fontId="5"/>
  </si>
  <si>
    <t>(Ｆ)</t>
    <phoneticPr fontId="5"/>
  </si>
  <si>
    <t>里庄町介護老人保健施設特別会計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</si>
  <si>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</si>
  <si>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</si>
  <si>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</si>
  <si>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</si>
  <si>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</si>
  <si>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</si>
  <si>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</si>
  <si>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</si>
  <si>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</si>
  <si>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</si>
  <si>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</si>
  <si>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</si>
  <si>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</si>
  <si>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</si>
  <si>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</si>
  <si>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</si>
  <si>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</si>
  <si>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</si>
  <si>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</si>
  <si>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</si>
  <si>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</si>
  <si>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</si>
  <si>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</si>
  <si>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</si>
  <si>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</si>
  <si>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</si>
  <si>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</si>
  <si>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</si>
  <si>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</si>
  <si>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</si>
  <si>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</si>
  <si>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</si>
  <si>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</si>
  <si>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</si>
  <si>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</si>
  <si>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</si>
  <si>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</si>
  <si>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</si>
  <si>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</si>
  <si>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</si>
  <si>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</si>
  <si>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</si>
  <si>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</si>
  <si>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</si>
  <si>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</si>
  <si>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</si>
  <si>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</si>
  <si>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</si>
  <si>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</si>
  <si>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</si>
  <si>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</si>
  <si>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</si>
  <si>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</si>
  <si>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</si>
  <si>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</si>
  <si>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</si>
  <si>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</si>
  <si>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</si>
  <si>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</si>
  <si>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</si>
  <si>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</si>
  <si>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</si>
  <si>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</si>
  <si>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</si>
  <si>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</si>
  <si>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</si>
  <si>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</si>
  <si>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</si>
  <si>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</si>
  <si>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</si>
  <si>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</si>
  <si>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</si>
  <si>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</si>
  <si>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</si>
  <si>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</si>
  <si>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</si>
  <si>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</si>
  <si>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</si>
  <si>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</si>
  <si>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</si>
  <si>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</si>
  <si>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</si>
  <si>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</si>
  <si>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</si>
  <si>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</si>
  <si>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</si>
  <si>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里庄町公共下水道事業会計</t>
  </si>
  <si>
    <t>里庄町水道事業会計</t>
  </si>
  <si>
    <t>里庄町介護保険特別会計</t>
  </si>
  <si>
    <t>里庄町介護老人保健施設特別会計</t>
  </si>
  <si>
    <t>里庄町国民健康保険特別会計</t>
  </si>
  <si>
    <t>里庄町営墓地特別会計</t>
  </si>
  <si>
    <t>里庄町後期高齢者医療特別会計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</si>
  <si>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</si>
  <si>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</si>
  <si>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</si>
  <si>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</si>
  <si>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</si>
  <si>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</si>
  <si>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</si>
  <si>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</si>
  <si>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</si>
  <si>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</si>
  <si>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</si>
  <si>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phoneticPr fontId="2"/>
  </si>
  <si>
    <t>岡山県市町村総合事務組合（拠出金事業特別会計）</t>
    <rPh sb="0" eb="3">
      <t>オカヤマケン</t>
    </rPh>
    <rPh sb="3" eb="6">
      <t>シチョウソン</t>
    </rPh>
    <rPh sb="6" eb="8">
      <t>ソウゴウ</t>
    </rPh>
    <rPh sb="8" eb="10">
      <t>ジム</t>
    </rPh>
    <rPh sb="10" eb="12">
      <t>クミアイ</t>
    </rPh>
    <rPh sb="13" eb="16">
      <t>キョシュツキン</t>
    </rPh>
    <rPh sb="16" eb="18">
      <t>ジギョウ</t>
    </rPh>
    <rPh sb="18" eb="20">
      <t>トクベツ</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</si>
  <si>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</si>
  <si>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</si>
  <si>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</si>
  <si>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</si>
  <si>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</si>
  <si>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岡山県西南水道企業団</t>
    <rPh sb="0" eb="3">
      <t>オカヤマケン</t>
    </rPh>
    <rPh sb="3" eb="5">
      <t>セイナン</t>
    </rPh>
    <rPh sb="5" eb="7">
      <t>スイドウ</t>
    </rPh>
    <rPh sb="7" eb="10">
      <t>キギョウダン</t>
    </rPh>
    <phoneticPr fontId="2"/>
  </si>
  <si>
    <t>備南競艇事業組合（一般会計）</t>
    <rPh sb="0" eb="2">
      <t>ビナン</t>
    </rPh>
    <rPh sb="2" eb="4">
      <t>キョウテイ</t>
    </rPh>
    <rPh sb="4" eb="6">
      <t>ジギョウ</t>
    </rPh>
    <rPh sb="6" eb="8">
      <t>クミアイ</t>
    </rPh>
    <phoneticPr fontId="2"/>
  </si>
  <si>
    <t>備南競艇事業組合競艇事業（特別会計）</t>
    <rPh sb="0" eb="2">
      <t>ビナン</t>
    </rPh>
    <rPh sb="2" eb="4">
      <t>キョウテイ</t>
    </rPh>
    <rPh sb="4" eb="6">
      <t>ジギョウ</t>
    </rPh>
    <rPh sb="6" eb="8">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</si>
  <si>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</si>
  <si>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phoneticPr fontId="2"/>
  </si>
  <si>
    <t>-</t>
    <phoneticPr fontId="2"/>
  </si>
  <si>
    <t>拠出金事業特別会計</t>
  </si>
  <si>
    <t>一般会計</t>
    <rPh sb="0" eb="2">
      <t>イッパン</t>
    </rPh>
    <rPh sb="2" eb="4">
      <t>カイケイ</t>
    </rPh>
    <phoneticPr fontId="2"/>
  </si>
  <si>
    <t>貸付金特別会計</t>
    <rPh sb="0" eb="3">
      <t>カシツケキン</t>
    </rPh>
    <rPh sb="3" eb="5">
      <t>トクベツ</t>
    </rPh>
    <rPh sb="5" eb="7">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</si>
  <si>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</si>
  <si>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</si>
  <si>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</si>
  <si>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</si>
  <si>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</si>
  <si>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文化振興基金</t>
    <rPh sb="0" eb="2">
      <t>ブンカ</t>
    </rPh>
    <rPh sb="2" eb="4">
      <t>シンコウ</t>
    </rPh>
    <rPh sb="4" eb="6">
      <t>キキン</t>
    </rPh>
    <phoneticPr fontId="5"/>
  </si>
  <si>
    <t>開発基金</t>
    <rPh sb="0" eb="2">
      <t>カイハツ</t>
    </rPh>
    <rPh sb="2" eb="4">
      <t>キキン</t>
    </rPh>
    <phoneticPr fontId="5"/>
  </si>
  <si>
    <t>教育施設整備改修基金</t>
    <rPh sb="0" eb="2">
      <t>キョウイク</t>
    </rPh>
    <rPh sb="2" eb="4">
      <t>シセツ</t>
    </rPh>
    <rPh sb="4" eb="6">
      <t>セイビ</t>
    </rPh>
    <rPh sb="6" eb="8">
      <t>カイシュウ</t>
    </rPh>
    <rPh sb="8" eb="10">
      <t>キキン</t>
    </rPh>
    <phoneticPr fontId="5"/>
  </si>
  <si>
    <t>スポーツ振興基金</t>
    <rPh sb="4" eb="6">
      <t>シンコウ</t>
    </rPh>
    <rPh sb="6" eb="8">
      <t>キキン</t>
    </rPh>
    <phoneticPr fontId="5"/>
  </si>
  <si>
    <t>いきいき里庄基金</t>
    <rPh sb="4" eb="6">
      <t>サトショウ</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</si>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</sst>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202-4F47-ACF6-508A56E720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30444</c:v>
                </c:pt>
                <c:pt idx="1">
                  <c:v>22991</c:v>
                </c:pt>
                <c:pt idx="2">
                  <c:v>50925</c:v>
                </c:pt>
                <c:pt idx="3">
                  <c:v>33937</c:v>
                </c:pt>
                <c:pt idx="4">
                  <c:v>44248</c:v>
                </c:pt>
              </c:numCache>
            </c:numRef>
          </c:val>
          <c:smooth val="0"/>
          <c:extLst>
            <c:ext xmlns:c16="http://schemas.microsoft.com/office/drawing/2014/chart" uri="{C3380CC4-5D6E-409C-BE32-E72D297353CC}">
              <c16:uniqueId val="{00000001-9202-4F47-ACF6-508A56E720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9.1300000000000008</c:v>
                </c:pt>
                <c:pt idx="1">
                  <c:v>8.74</c:v>
                </c:pt>
                <c:pt idx="2">
                  <c:v>7.9</c:v>
                </c:pt>
                <c:pt idx="3">
                  <c:v>11.8</c:v>
                </c:pt>
                <c:pt idx="4">
                  <c:v>14.58</c:v>
                </c:pt>
              </c:numCache>
            </c:numRef>
          </c:val>
          <c:extLst>
            <c:ext xmlns:c16="http://schemas.microsoft.com/office/drawing/2014/chart" uri="{C3380CC4-5D6E-409C-BE32-E72D297353CC}">
              <c16:uniqueId val="{00000000-C894-40D6-97CB-9301AF9297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c:v>
                </c:pt>
                <c:pt idx="1">
                  <c:v>32.28</c:v>
                </c:pt>
                <c:pt idx="2">
                  <c:v>32.409999999999997</c:v>
                </c:pt>
                <c:pt idx="3">
                  <c:v>33.630000000000003</c:v>
                </c:pt>
                <c:pt idx="4">
                  <c:v>38.979999999999997</c:v>
                </c:pt>
              </c:numCache>
            </c:numRef>
          </c:val>
          <c:extLst>
            <c:ext xmlns:c16="http://schemas.microsoft.com/office/drawing/2014/chart" uri="{C3380CC4-5D6E-409C-BE32-E72D297353CC}">
              <c16:uniqueId val="{00000001-C894-40D6-97CB-9301AF9297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4.84</c:v>
                </c:pt>
                <c:pt idx="1">
                  <c:v>4.26</c:v>
                </c:pt>
                <c:pt idx="2">
                  <c:v>0.76</c:v>
                </c:pt>
                <c:pt idx="3">
                  <c:v>7.78</c:v>
                </c:pt>
                <c:pt idx="4">
                  <c:v>7.48</c:v>
                </c:pt>
              </c:numCache>
            </c:numRef>
          </c:val>
          <c:smooth val="0"/>
          <c:extLst>
            <c:ext xmlns:c16="http://schemas.microsoft.com/office/drawing/2014/chart" uri="{C3380CC4-5D6E-409C-BE32-E72D297353CC}">
              <c16:uniqueId val="{00000002-C894-40D6-97CB-9301AF9297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EF-43E1-A3AE-5E2F5D4746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EF-43E1-A3AE-5E2F5D4746CC}"/>
            </c:ext>
          </c:extLst>
        </c:ser>
        <c:ser>
          <c:idx val="2"/>
          <c:order val="2"/>
          <c:tx>
            <c:strRef>
              <c:f>データシート!$A$29</c:f>
              <c:strCache>
                <c:ptCount val="1"/>
                <c:pt idx="0">
                  <c:v>里庄町後期高齢者医療特別会計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0.02</c:v>
                </c:pt>
                <c:pt idx="8">
                  <c:v>#N/A</c:v>
                </c:pt>
                <c:pt idx="9">
                  <c:v>0</c:v>
                </c:pt>
              </c:numCache>
            </c:numRef>
          </c:val>
          <c:extLst>
            <c:ext xmlns:c16="http://schemas.microsoft.com/office/drawing/2014/chart" uri="{C3380CC4-5D6E-409C-BE32-E72D297353CC}">
              <c16:uniqueId val="{00000002-07EF-43E1-A3AE-5E2F5D4746CC}"/>
            </c:ext>
          </c:extLst>
        </c:ser>
        <c:ser>
          <c:idx val="3"/>
          <c:order val="3"/>
          <c:tx>
            <c:strRef>
              <c:f>データシート!$A$30</c:f>
              <c:strCache>
                <c:ptCount val="1"/>
                <c:pt idx="0">
                  <c:v>里庄町営墓地特別会計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7.0000000000000007E-2</c:v>
                </c:pt>
                <c:pt idx="6">
                  <c:v>#N/A</c:v>
                </c:pt>
                <c:pt idx="7">
                  <c:v>0.06</c:v>
                </c:pt>
                <c:pt idx="8">
                  <c:v>#N/A</c:v>
                </c:pt>
                <c:pt idx="9">
                  <c:v>0.05</c:v>
                </c:pt>
              </c:numCache>
            </c:numRef>
          </c:val>
          <c:extLst>
            <c:ext xmlns:c16="http://schemas.microsoft.com/office/drawing/2014/chart" uri="{C3380CC4-5D6E-409C-BE32-E72D297353CC}">
              <c16:uniqueId val="{00000003-07EF-43E1-A3AE-5E2F5D4746CC}"/>
            </c:ext>
          </c:extLst>
        </c:ser>
        <c:ser>
          <c:idx val="4"/>
          <c:order val="4"/>
          <c:tx>
            <c:strRef>
              <c:f>データシート!$A$31</c:f>
              <c:strCache>
                <c:ptCount val="1"/>
                <c:pt idx="0">
                  <c:v>里庄町国民健康保険特別会計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1.1499999999999999</c:v>
                </c:pt>
                <c:pt idx="2">
                  <c:v>#N/A</c:v>
                </c:pt>
                <c:pt idx="3">
                  <c:v>1.06</c:v>
                </c:pt>
                <c:pt idx="4">
                  <c:v>#N/A</c:v>
                </c:pt>
                <c:pt idx="5">
                  <c:v>1.23</c:v>
                </c:pt>
                <c:pt idx="6">
                  <c:v>#N/A</c:v>
                </c:pt>
                <c:pt idx="7">
                  <c:v>0.84</c:v>
                </c:pt>
                <c:pt idx="8">
                  <c:v>#N/A</c:v>
                </c:pt>
                <c:pt idx="9">
                  <c:v>0.05</c:v>
                </c:pt>
              </c:numCache>
            </c:numRef>
          </c:val>
          <c:extLst>
            <c:ext xmlns:c16="http://schemas.microsoft.com/office/drawing/2014/chart" uri="{C3380CC4-5D6E-409C-BE32-E72D297353CC}">
              <c16:uniqueId val="{00000004-07EF-43E1-A3AE-5E2F5D4746CC}"/>
            </c:ext>
          </c:extLst>
        </c:ser>
        <c:ser>
          <c:idx val="5"/>
          <c:order val="5"/>
          <c:tx>
            <c:strRef>
              <c:f>データシート!$A$32</c:f>
              <c:strCache>
                <c:ptCount val="1"/>
                <c:pt idx="0">
                  <c:v>里庄町介護老人保健施設特別会計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0.28000000000000003</c:v>
                </c:pt>
                <c:pt idx="4">
                  <c:v>#N/A</c:v>
                </c:pt>
                <c:pt idx="5">
                  <c:v>0.09</c:v>
                </c:pt>
                <c:pt idx="6">
                  <c:v>#N/A</c:v>
                </c:pt>
                <c:pt idx="7">
                  <c:v>0.05</c:v>
                </c:pt>
                <c:pt idx="8">
                  <c:v>#N/A</c:v>
                </c:pt>
                <c:pt idx="9">
                  <c:v>0.08</c:v>
                </c:pt>
              </c:numCache>
            </c:numRef>
          </c:val>
          <c:extLst>
            <c:ext xmlns:c16="http://schemas.microsoft.com/office/drawing/2014/chart" uri="{C3380CC4-5D6E-409C-BE32-E72D297353CC}">
              <c16:uniqueId val="{00000005-07EF-43E1-A3AE-5E2F5D4746CC}"/>
            </c:ext>
          </c:extLst>
        </c:ser>
        <c:ser>
          <c:idx val="6"/>
          <c:order val="6"/>
          <c:tx>
            <c:strRef>
              <c:f>データシート!$A$33</c:f>
              <c:strCache>
                <c:ptCount val="1"/>
                <c:pt idx="0">
                  <c:v>里庄町介護保険特別会計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0.46</c:v>
                </c:pt>
                <c:pt idx="2">
                  <c:v>#N/A</c:v>
                </c:pt>
                <c:pt idx="3">
                  <c:v>0.5</c:v>
                </c:pt>
                <c:pt idx="4">
                  <c:v>#N/A</c:v>
                </c:pt>
                <c:pt idx="5">
                  <c:v>0.4</c:v>
                </c:pt>
                <c:pt idx="6">
                  <c:v>#N/A</c:v>
                </c:pt>
                <c:pt idx="7">
                  <c:v>0.89</c:v>
                </c:pt>
                <c:pt idx="8">
                  <c:v>#N/A</c:v>
                </c:pt>
                <c:pt idx="9">
                  <c:v>1.01</c:v>
                </c:pt>
              </c:numCache>
            </c:numRef>
          </c:val>
          <c:extLst>
            <c:ext xmlns:c16="http://schemas.microsoft.com/office/drawing/2014/chart" uri="{C3380CC4-5D6E-409C-BE32-E72D297353CC}">
              <c16:uniqueId val="{00000006-07EF-43E1-A3AE-5E2F5D4746CC}"/>
            </c:ext>
          </c:extLst>
        </c:ser>
        <c:ser>
          <c:idx val="7"/>
          <c:order val="7"/>
          <c:tx>
            <c:strRef>
              <c:f>データシート!$A$34</c:f>
              <c:strCache>
                <c:ptCount val="1"/>
                <c:pt idx="0">
                  <c:v>里庄町水道事業会計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9.19</c:v>
                </c:pt>
                <c:pt idx="2">
                  <c:v>#N/A</c:v>
                </c:pt>
                <c:pt idx="3">
                  <c:v>9.41</c:v>
                </c:pt>
                <c:pt idx="4">
                  <c:v>#N/A</c:v>
                </c:pt>
                <c:pt idx="5">
                  <c:v>9.85</c:v>
                </c:pt>
                <c:pt idx="6">
                  <c:v>#N/A</c:v>
                </c:pt>
                <c:pt idx="7">
                  <c:v>9.16</c:v>
                </c:pt>
                <c:pt idx="8">
                  <c:v>#N/A</c:v>
                </c:pt>
                <c:pt idx="9">
                  <c:v>9.4</c:v>
                </c:pt>
              </c:numCache>
            </c:numRef>
          </c:val>
          <c:extLst>
            <c:ext xmlns:c16="http://schemas.microsoft.com/office/drawing/2014/chart" uri="{C3380CC4-5D6E-409C-BE32-E72D297353CC}">
              <c16:uniqueId val="{00000007-07EF-43E1-A3AE-5E2F5D4746CC}"/>
            </c:ext>
          </c:extLst>
        </c:ser>
        <c:ser>
          <c:idx val="8"/>
          <c:order val="8"/>
          <c:tx>
            <c:strRef>
              <c:f>データシート!$A$35</c:f>
              <c:strCache>
                <c:ptCount val="1"/>
                <c:pt idx="0">
                  <c:v>里庄町公共下水道事業会計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3.72</c:v>
                </c:pt>
                <c:pt idx="2">
                  <c:v>#N/A</c:v>
                </c:pt>
                <c:pt idx="3">
                  <c:v>5.4</c:v>
                </c:pt>
                <c:pt idx="4">
                  <c:v>#N/A</c:v>
                </c:pt>
                <c:pt idx="5">
                  <c:v>7.99</c:v>
                </c:pt>
                <c:pt idx="6">
                  <c:v>#N/A</c:v>
                </c:pt>
                <c:pt idx="7">
                  <c:v>8.23</c:v>
                </c:pt>
                <c:pt idx="8">
                  <c:v>#N/A</c:v>
                </c:pt>
                <c:pt idx="9">
                  <c:v>9.4700000000000006</c:v>
                </c:pt>
              </c:numCache>
            </c:numRef>
          </c:val>
          <c:extLst>
            <c:ext xmlns:c16="http://schemas.microsoft.com/office/drawing/2014/chart" uri="{C3380CC4-5D6E-409C-BE32-E72D297353CC}">
              <c16:uniqueId val="{00000008-07EF-43E1-A3AE-5E2F5D4746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9.09</c:v>
                </c:pt>
                <c:pt idx="2">
                  <c:v>#N/A</c:v>
                </c:pt>
                <c:pt idx="3">
                  <c:v>8.7100000000000009</c:v>
                </c:pt>
                <c:pt idx="4">
                  <c:v>#N/A</c:v>
                </c:pt>
                <c:pt idx="5">
                  <c:v>7.82</c:v>
                </c:pt>
                <c:pt idx="6">
                  <c:v>#N/A</c:v>
                </c:pt>
                <c:pt idx="7">
                  <c:v>11.74</c:v>
                </c:pt>
                <c:pt idx="8">
                  <c:v>#N/A</c:v>
                </c:pt>
                <c:pt idx="9">
                  <c:v>14.52</c:v>
                </c:pt>
              </c:numCache>
            </c:numRef>
          </c:val>
          <c:extLst>
            <c:ext xmlns:c16="http://schemas.microsoft.com/office/drawing/2014/chart" uri="{C3380CC4-5D6E-409C-BE32-E72D297353CC}">
              <c16:uniqueId val="{00000009-07EF-43E1-A3AE-5E2F5D4746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377</c:v>
                </c:pt>
                <c:pt idx="5">
                  <c:v>378</c:v>
                </c:pt>
                <c:pt idx="8">
                  <c:v>379</c:v>
                </c:pt>
                <c:pt idx="11">
                  <c:v>379</c:v>
                </c:pt>
                <c:pt idx="14">
                  <c:v>376</c:v>
                </c:pt>
              </c:numCache>
            </c:numRef>
          </c:val>
          <c:extLst>
            <c:ext xmlns:c16="http://schemas.microsoft.com/office/drawing/2014/chart" uri="{C3380CC4-5D6E-409C-BE32-E72D297353CC}">
              <c16:uniqueId val="{00000000-2609-4425-BDA6-D47EFA75DF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09-4425-BDA6-D47EFA75DF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2-2609-4425-BDA6-D47EFA75DF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40</c:v>
                </c:pt>
                <c:pt idx="6">
                  <c:v>41</c:v>
                </c:pt>
                <c:pt idx="9">
                  <c:v>45</c:v>
                </c:pt>
                <c:pt idx="12">
                  <c:v>45</c:v>
                </c:pt>
              </c:numCache>
            </c:numRef>
          </c:val>
          <c:extLst>
            <c:ext xmlns:c16="http://schemas.microsoft.com/office/drawing/2014/chart" uri="{C3380CC4-5D6E-409C-BE32-E72D297353CC}">
              <c16:uniqueId val="{00000003-2609-4425-BDA6-D47EFA75DF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176</c:v>
                </c:pt>
                <c:pt idx="3">
                  <c:v>179</c:v>
                </c:pt>
                <c:pt idx="6">
                  <c:v>190</c:v>
                </c:pt>
                <c:pt idx="9">
                  <c:v>178</c:v>
                </c:pt>
                <c:pt idx="12">
                  <c:v>182</c:v>
                </c:pt>
              </c:numCache>
            </c:numRef>
          </c:val>
          <c:extLst>
            <c:ext xmlns:c16="http://schemas.microsoft.com/office/drawing/2014/chart" uri="{C3380CC4-5D6E-409C-BE32-E72D297353CC}">
              <c16:uniqueId val="{00000004-2609-4425-BDA6-D47EFA75DF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09-4425-BDA6-D47EFA75DF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09-4425-BDA6-D47EFA75DF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364</c:v>
                </c:pt>
                <c:pt idx="3">
                  <c:v>347</c:v>
                </c:pt>
                <c:pt idx="6">
                  <c:v>351</c:v>
                </c:pt>
                <c:pt idx="9">
                  <c:v>350</c:v>
                </c:pt>
                <c:pt idx="12">
                  <c:v>374</c:v>
                </c:pt>
              </c:numCache>
            </c:numRef>
          </c:val>
          <c:extLst>
            <c:ext xmlns:c16="http://schemas.microsoft.com/office/drawing/2014/chart" uri="{C3380CC4-5D6E-409C-BE32-E72D297353CC}">
              <c16:uniqueId val="{00000007-2609-4425-BDA6-D47EFA75DF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c:v>
                </c:pt>
                <c:pt idx="2">
                  <c:v>#N/A</c:v>
                </c:pt>
                <c:pt idx="3">
                  <c:v>#N/A</c:v>
                </c:pt>
                <c:pt idx="4">
                  <c:v>190</c:v>
                </c:pt>
                <c:pt idx="5">
                  <c:v>#N/A</c:v>
                </c:pt>
                <c:pt idx="6">
                  <c:v>#N/A</c:v>
                </c:pt>
                <c:pt idx="7">
                  <c:v>203</c:v>
                </c:pt>
                <c:pt idx="8">
                  <c:v>#N/A</c:v>
                </c:pt>
                <c:pt idx="9">
                  <c:v>#N/A</c:v>
                </c:pt>
                <c:pt idx="10">
                  <c:v>194</c:v>
                </c:pt>
                <c:pt idx="11">
                  <c:v>#N/A</c:v>
                </c:pt>
                <c:pt idx="12">
                  <c:v>#N/A</c:v>
                </c:pt>
                <c:pt idx="13">
                  <c:v>225</c:v>
                </c:pt>
                <c:pt idx="14">
                  <c:v>#N/A</c:v>
                </c:pt>
              </c:numCache>
            </c:numRef>
          </c:val>
          <c:smooth val="0"/>
          <c:extLst>
            <c:ext xmlns:c16="http://schemas.microsoft.com/office/drawing/2014/chart" uri="{C3380CC4-5D6E-409C-BE32-E72D297353CC}">
              <c16:uniqueId val="{00000008-2609-4425-BDA6-D47EFA75DF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4723</c:v>
                </c:pt>
                <c:pt idx="5">
                  <c:v>4670</c:v>
                </c:pt>
                <c:pt idx="8">
                  <c:v>4831</c:v>
                </c:pt>
                <c:pt idx="11">
                  <c:v>4810</c:v>
                </c:pt>
                <c:pt idx="14">
                  <c:v>4682</c:v>
                </c:pt>
              </c:numCache>
            </c:numRef>
          </c:val>
          <c:extLst>
            <c:ext xmlns:c16="http://schemas.microsoft.com/office/drawing/2014/chart" uri="{C3380CC4-5D6E-409C-BE32-E72D297353CC}">
              <c16:uniqueId val="{00000000-8D67-43EB-A21C-5822A21EC4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c:v>
                </c:pt>
                <c:pt idx="5">
                  <c:v>31</c:v>
                </c:pt>
                <c:pt idx="8">
                  <c:v>25</c:v>
                </c:pt>
                <c:pt idx="11">
                  <c:v>20</c:v>
                </c:pt>
                <c:pt idx="14">
                  <c:v>15</c:v>
                </c:pt>
              </c:numCache>
            </c:numRef>
          </c:val>
          <c:extLst>
            <c:ext xmlns:c16="http://schemas.microsoft.com/office/drawing/2014/chart" uri="{C3380CC4-5D6E-409C-BE32-E72D297353CC}">
              <c16:uniqueId val="{00000001-8D67-43EB-A21C-5822A21EC4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3263</c:v>
                </c:pt>
                <c:pt idx="5">
                  <c:v>3328</c:v>
                </c:pt>
                <c:pt idx="8">
                  <c:v>3429</c:v>
                </c:pt>
                <c:pt idx="11">
                  <c:v>3788</c:v>
                </c:pt>
                <c:pt idx="14">
                  <c:v>3888</c:v>
                </c:pt>
              </c:numCache>
            </c:numRef>
          </c:val>
          <c:extLst>
            <c:ext xmlns:c16="http://schemas.microsoft.com/office/drawing/2014/chart" uri="{C3380CC4-5D6E-409C-BE32-E72D297353CC}">
              <c16:uniqueId val="{00000002-8D67-43EB-A21C-5822A21EC4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67-43EB-A21C-5822A21EC4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67-43EB-A21C-5822A21EC4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67-43EB-A21C-5822A21EC4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145</c:v>
                </c:pt>
                <c:pt idx="3">
                  <c:v>136</c:v>
                </c:pt>
                <c:pt idx="6">
                  <c:v>121</c:v>
                </c:pt>
                <c:pt idx="9">
                  <c:v>114</c:v>
                </c:pt>
                <c:pt idx="12">
                  <c:v>132</c:v>
                </c:pt>
              </c:numCache>
            </c:numRef>
          </c:val>
          <c:extLst>
            <c:ext xmlns:c16="http://schemas.microsoft.com/office/drawing/2014/chart" uri="{C3380CC4-5D6E-409C-BE32-E72D297353CC}">
              <c16:uniqueId val="{00000006-8D67-43EB-A21C-5822A21EC4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199</c:v>
                </c:pt>
                <c:pt idx="3">
                  <c:v>173</c:v>
                </c:pt>
                <c:pt idx="6">
                  <c:v>159</c:v>
                </c:pt>
                <c:pt idx="9">
                  <c:v>134</c:v>
                </c:pt>
                <c:pt idx="12">
                  <c:v>109</c:v>
                </c:pt>
              </c:numCache>
            </c:numRef>
          </c:val>
          <c:extLst>
            <c:ext xmlns:c16="http://schemas.microsoft.com/office/drawing/2014/chart" uri="{C3380CC4-5D6E-409C-BE32-E72D297353CC}">
              <c16:uniqueId val="{00000007-8D67-43EB-A21C-5822A21EC4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2856</c:v>
                </c:pt>
                <c:pt idx="3">
                  <c:v>2884</c:v>
                </c:pt>
                <c:pt idx="6">
                  <c:v>2941</c:v>
                </c:pt>
                <c:pt idx="9">
                  <c:v>2845</c:v>
                </c:pt>
                <c:pt idx="12">
                  <c:v>2771</c:v>
                </c:pt>
              </c:numCache>
            </c:numRef>
          </c:val>
          <c:extLst>
            <c:ext xmlns:c16="http://schemas.microsoft.com/office/drawing/2014/chart" uri="{C3380CC4-5D6E-409C-BE32-E72D297353CC}">
              <c16:uniqueId val="{00000008-8D67-43EB-A21C-5822A21EC4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109</c:v>
                </c:pt>
                <c:pt idx="3">
                  <c:v>86</c:v>
                </c:pt>
                <c:pt idx="6">
                  <c:v>80</c:v>
                </c:pt>
                <c:pt idx="9">
                  <c:v>80</c:v>
                </c:pt>
                <c:pt idx="12">
                  <c:v>18</c:v>
                </c:pt>
              </c:numCache>
            </c:numRef>
          </c:val>
          <c:extLst>
            <c:ext xmlns:c16="http://schemas.microsoft.com/office/drawing/2014/chart" uri="{C3380CC4-5D6E-409C-BE32-E72D297353CC}">
              <c16:uniqueId val="{00000009-8D67-43EB-A21C-5822A21EC4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3365</c:v>
                </c:pt>
                <c:pt idx="3">
                  <c:v>3312</c:v>
                </c:pt>
                <c:pt idx="6">
                  <c:v>3598</c:v>
                </c:pt>
                <c:pt idx="9">
                  <c:v>3756</c:v>
                </c:pt>
                <c:pt idx="12">
                  <c:v>3614</c:v>
                </c:pt>
              </c:numCache>
            </c:numRef>
          </c:val>
          <c:extLst>
            <c:ext xmlns:c16="http://schemas.microsoft.com/office/drawing/2014/chart" uri="{C3380CC4-5D6E-409C-BE32-E72D297353CC}">
              <c16:uniqueId val="{0000000A-8D67-43EB-A21C-5822A21EC4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67-43EB-A21C-5822A21EC4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982</c:v>
                </c:pt>
                <c:pt idx="1">
                  <c:v>1091</c:v>
                </c:pt>
                <c:pt idx="2">
                  <c:v>1247</c:v>
                </c:pt>
              </c:numCache>
            </c:numRef>
          </c:val>
          <c:extLst>
            <c:ext xmlns:c16="http://schemas.microsoft.com/office/drawing/2014/chart" uri="{C3380CC4-5D6E-409C-BE32-E72D297353CC}">
              <c16:uniqueId val="{00000000-6D34-42F3-B5FD-B464559D22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72</c:v>
                </c:pt>
                <c:pt idx="1">
                  <c:v>207</c:v>
                </c:pt>
                <c:pt idx="2">
                  <c:v>187</c:v>
                </c:pt>
              </c:numCache>
            </c:numRef>
          </c:val>
          <c:extLst>
            <c:ext xmlns:c16="http://schemas.microsoft.com/office/drawing/2014/chart" uri="{C3380CC4-5D6E-409C-BE32-E72D297353CC}">
              <c16:uniqueId val="{00000001-6D34-42F3-B5FD-B464559D22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1165</c:v>
                </c:pt>
                <c:pt idx="1">
                  <c:v>1250</c:v>
                </c:pt>
                <c:pt idx="2">
                  <c:v>1266</c:v>
                </c:pt>
              </c:numCache>
            </c:numRef>
          </c:val>
          <c:extLst>
            <c:ext xmlns:c16="http://schemas.microsoft.com/office/drawing/2014/chart" uri="{C3380CC4-5D6E-409C-BE32-E72D297353CC}">
              <c16:uniqueId val="{00000002-6D34-42F3-B5FD-B464559D22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元利償還金と、公営企業債の元利償還金に対する繰入金は年度によりばらつきがあるが、元利償還金の</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％程度が臨時財政対策債に係るものである。臨時財政対策債の発行額が減少傾向にあることもあり、それに伴い令和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年度の算入公債費等が減少したことで、実質公債費比率が上昇した。</a:t>
          </a:r>
        </a:p>
        <a:p>
          <a:r>
            <a:rPr kumimoji="1" lang="ja-JP" altLang="en-US" sz="1400">
              <a:latin typeface="ＭＳ ゴシック" pitchFamily="49" charset="-128"/>
              <a:ea typeface="ＭＳ ゴシック" pitchFamily="49" charset="-128"/>
            </a:rPr>
            <a:t>　組合等が起こした地方債の元利償還金に対する負担金等については増加傾向にあり、今後も一部事務組合の施設更新等によって大幅に増加することが予想され、元利償還金等（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の総額が極端に増加しないよう注意する必要がある。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について、一般会計等に係る地方債の現在高は平成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年度をピークに減少に転じていたが、平成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年度は学校施設の空調設備新設更新事業等により増加に転じ、令和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年度は災害情報伝達システム整備事業により、令和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年度は西部衛生施設組合処分場建設事業費負担金の増加により大幅に増加した。</a:t>
          </a:r>
        </a:p>
        <a:p>
          <a:r>
            <a:rPr kumimoji="1" lang="ja-JP" altLang="en-US" sz="1200">
              <a:latin typeface="ＭＳ ゴシック" pitchFamily="49" charset="-128"/>
              <a:ea typeface="ＭＳ ゴシック" pitchFamily="49" charset="-128"/>
            </a:rPr>
            <a:t>　また、公営企業債等繰入見込額については、起債残高の増加に伴い令和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年度も減少しているものの、近年は増加傾向にある。債務負担行為に基づく支出予定額については令和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年度に大幅に減少したこともあり、将来負担額全体で令和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年度に比べて令和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年度は減少に転じている。</a:t>
          </a: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年度以降は増加傾向にあるため、全体も増加傾向にある。</a:t>
          </a:r>
        </a:p>
        <a:p>
          <a:r>
            <a:rPr kumimoji="1" lang="ja-JP" altLang="en-US" sz="1200">
              <a:latin typeface="ＭＳ ゴシック" pitchFamily="49" charset="-128"/>
              <a:ea typeface="ＭＳ ゴシック" pitchFamily="49" charset="-128"/>
            </a:rPr>
            <a:t>　差引で、将来負担比率の分子は、大幅なマイナスの状態で、同水準を維持しており、当面は、健全財政を保つことができる。将来負担ゼロを維持することを一つの目標として財政運営を行う必要がある。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岡山県里庄町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いたが、ここ数年は歳出抑制により財政調整基金は増加に転じた。一方で、下水道事業への財源の補填として開発基金を取り崩しているため、基金残高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年以上減少し続けていたが、令和元年度以降は、財政健全化の取り組みや普通交付税・ふるさと納税の増加もあり、増加傾向となっている。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文化振興基金：文化ホールは平成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年度の建設以来老朽化が進んでおり、改修費用等に充当するため、恒常的に取り崩している。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開発基金：公共下水道事業会計負担金・出資金に充当するため、恒常的に取り崩している。積立については、町営墓地使用料及び余剰一般財源を積み立てている。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教育施設整備改修基金：老朽化した教育施設の整備改修事業に充当するため、恒常的に積み増し及び取り崩している。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文化振興基金：老朽化した文化ホールの改修に充当しているため減少している。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開発基金を公共下水道事業会計への負担金・出資金に充当するため、恒常的に積み増し及び取り崩している。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教育施設整備改修基金：主に老朽化した学校施設の改修に充当しており減少傾向にあったため、令和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年度でも積み増している。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しない収支のバランスがとれた行財政運営が必要だ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財源不足を補うため財政調整基金を取り崩しており、基金残高は減少傾向にあったが、歳出抑制や普通交付税・ふるさと納税の増加によりここ数年は増加傾向にある。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枯渇させないためにも、事業の取捨選択や消費的経費の削減により財源を捻出するとともに、財産の利活用やふるさと納税の推進等による新たな財源確保に努める必要がある。また、災害に備えるため財政調整基金はある程度蓄え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万円を取り崩し、元金の償還に充てている。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年度の増加は、普通交付税に追加で算入された臨時財政対策債償還基金費分を積み立てたことによる。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投資的事業を抑え、起債の発行額を抑制することで基金に依存しない財政運営に努める必要がある。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の平均は上回っているものの、主に臨時財政対策債及び下水道事業債の元利償還金算入による基準財政需要額の増加のため、今後は低下する見込みである。今後も、当面はこの傾向が続くものと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150888</xdr:rowOff>
    </xdr:from>
    <xdr:to>
      <xdr:col>19</xdr:col>
      <xdr:colOff>133350</xdr:colOff>
      <xdr:row>42</xdr:row>
      <xdr:rowOff>2419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150888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139398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100088</xdr:rowOff>
    </xdr:from>
    <xdr:to>
      <xdr:col>15</xdr:col>
      <xdr:colOff>133350</xdr:colOff>
      <xdr:row>42</xdr:row>
      <xdr:rowOff>30238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40415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歳入では地方税や普通交付税が大幅に増えたものの、臨時財政対策債の発行額が大きく減少した。一方の歳出では、新発債の償還開始に伴う公債費の増などにより経常収支比率は前年度比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今後も、当面は新規採用や定期昇給に係る人件費の増加をはじめ、経常経費の増加による財政の硬直化が見込まれるため、事業の取捨選択や消費的経費の削減により、財源を捻出するとともに、財産の利活用やふるさと納税の推進等による新たな財源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114300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030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64</xdr:row>
      <xdr:rowOff>31327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0304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04127"/>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65</xdr:row>
      <xdr:rowOff>8679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5640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151977</xdr:rowOff>
    </xdr:from>
    <xdr:to>
      <xdr:col>15</xdr:col>
      <xdr:colOff>133350</xdr:colOff>
      <xdr:row>64</xdr:row>
      <xdr:rowOff>82127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144585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は類似団体と比較して低い数値となっているが、人件費の抑制が主な要因と分析している。ごみ・し尿処理、消防等の事務を一部事務組合で行っているため人件費等としては低い値となっているが、事務組合に対する負担金も合計した場合、当項目の費用は大幅に増加するため、今後は、これらを含めて経費の節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34161</xdr:rowOff>
    </xdr:from>
    <xdr:to>
      <xdr:col>23</xdr:col>
      <xdr:colOff>133350</xdr:colOff>
      <xdr:row>81</xdr:row>
      <xdr:rowOff>85361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1611"/>
          <a:ext cx="838200" cy="5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155203</xdr:rowOff>
    </xdr:from>
    <xdr:to>
      <xdr:col>19</xdr:col>
      <xdr:colOff>133350</xdr:colOff>
      <xdr:row>81</xdr:row>
      <xdr:rowOff>34161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1203"/>
          <a:ext cx="8890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105279</xdr:rowOff>
    </xdr:from>
    <xdr:to>
      <xdr:col>15</xdr:col>
      <xdr:colOff>82550</xdr:colOff>
      <xdr:row>80</xdr:row>
      <xdr:rowOff>155203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127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94748</xdr:rowOff>
    </xdr:from>
    <xdr:to>
      <xdr:col>11</xdr:col>
      <xdr:colOff>31750</xdr:colOff>
      <xdr:row>80</xdr:row>
      <xdr:rowOff>105279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0748"/>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34561</xdr:rowOff>
    </xdr:from>
    <xdr:to>
      <xdr:col>23</xdr:col>
      <xdr:colOff>184150</xdr:colOff>
      <xdr:row>81</xdr:row>
      <xdr:rowOff>136161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51088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6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154811</xdr:rowOff>
    </xdr:from>
    <xdr:to>
      <xdr:col>19</xdr:col>
      <xdr:colOff>184150</xdr:colOff>
      <xdr:row>81</xdr:row>
      <xdr:rowOff>84961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95138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104403</xdr:rowOff>
    </xdr:from>
    <xdr:to>
      <xdr:col>15</xdr:col>
      <xdr:colOff>133350</xdr:colOff>
      <xdr:row>81</xdr:row>
      <xdr:rowOff>34553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44730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54479</xdr:rowOff>
    </xdr:from>
    <xdr:to>
      <xdr:col>11</xdr:col>
      <xdr:colOff>82550</xdr:colOff>
      <xdr:row>80</xdr:row>
      <xdr:rowOff>156079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166256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3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43948</xdr:rowOff>
    </xdr:from>
    <xdr:to>
      <xdr:col>7</xdr:col>
      <xdr:colOff>31750</xdr:colOff>
      <xdr:row>80</xdr:row>
      <xdr:rowOff>145548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155725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2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要因として、元々は平均年齢が低いために指数は低くなっていたものが、定期昇給等に伴い上昇した年度もあるが、退職者の補充により年齢構成に変更があったためここ数年は類似団体を下回っている。また、職員数が類似団体に比べ非常に少ないため、年度により数値が大きく変動する傾向に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136172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03916"/>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42334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122766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7710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現状を維持しており、類似団体平均を大きく下回っている。これは、ごみ・し尿処理、消防等の事務を一部事務組合で行っていることも一つの要因となっているが、事務事業が大幅に増加している中で、職員数抑制（新規採用を原則として退職者補充に限る。）に努めているためである。</a:t>
          </a:r>
        </a:p>
        <a:p>
          <a:r>
            <a:rPr kumimoji="1" lang="ja-JP" altLang="en-US" sz="1300">
              <a:latin typeface="ＭＳ Ｐゴシック" panose="020B0600070205080204" pitchFamily="50" charset="-128"/>
              <a:ea typeface="ＭＳ Ｐゴシック" panose="020B0600070205080204" pitchFamily="50" charset="-128"/>
            </a:rPr>
            <a:t>　しかし令和元年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月より職員定数を</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人に、令和４年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人に増加し、退職者補充を超える人数を採用しているため、今後は数値が上昇する見込みである。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107442</xdr:rowOff>
    </xdr:from>
    <xdr:to>
      <xdr:col>81</xdr:col>
      <xdr:colOff>44450</xdr:colOff>
      <xdr:row>60</xdr:row>
      <xdr:rowOff>119990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94442"/>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117577</xdr:rowOff>
    </xdr:from>
    <xdr:to>
      <xdr:col>77</xdr:col>
      <xdr:colOff>44450</xdr:colOff>
      <xdr:row>60</xdr:row>
      <xdr:rowOff>119990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457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106959</xdr:rowOff>
    </xdr:from>
    <xdr:to>
      <xdr:col>72</xdr:col>
      <xdr:colOff>203200</xdr:colOff>
      <xdr:row>60</xdr:row>
      <xdr:rowOff>117577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3959"/>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94412</xdr:rowOff>
    </xdr:from>
    <xdr:to>
      <xdr:col>68</xdr:col>
      <xdr:colOff>152400</xdr:colOff>
      <xdr:row>60</xdr:row>
      <xdr:rowOff>106959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141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149369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6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69190</xdr:rowOff>
    </xdr:from>
    <xdr:to>
      <xdr:col>77</xdr:col>
      <xdr:colOff>95250</xdr:colOff>
      <xdr:row>60</xdr:row>
      <xdr:rowOff>170790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9517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2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66777</xdr:rowOff>
    </xdr:from>
    <xdr:to>
      <xdr:col>73</xdr:col>
      <xdr:colOff>44450</xdr:colOff>
      <xdr:row>60</xdr:row>
      <xdr:rowOff>168377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56159</xdr:rowOff>
    </xdr:from>
    <xdr:to>
      <xdr:col>68</xdr:col>
      <xdr:colOff>203200</xdr:colOff>
      <xdr:row>60</xdr:row>
      <xdr:rowOff>157759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167936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1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43612</xdr:rowOff>
    </xdr:from>
    <xdr:to>
      <xdr:col>64</xdr:col>
      <xdr:colOff>152400</xdr:colOff>
      <xdr:row>60</xdr:row>
      <xdr:rowOff>145212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155389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等の額は、新発債の償還開始により増加傾向にあるものの、それに伴って基準財政需要額算入額も増加しており、また、起債額を抑制しているため、実質公債費比率は類似団体に比べ若干ではあるが抑えることができている。</a:t>
          </a:r>
        </a:p>
        <a:p>
          <a:r>
            <a:rPr kumimoji="1" lang="ja-JP" altLang="en-US" sz="1300">
              <a:latin typeface="ＭＳ Ｐゴシック" panose="020B0600070205080204" pitchFamily="50" charset="-128"/>
              <a:ea typeface="ＭＳ Ｐゴシック" panose="020B0600070205080204" pitchFamily="50" charset="-128"/>
            </a:rPr>
            <a:t>　今後も、類似団体平均を下回ることを目処に、公債費負担の適正管理に努める。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148590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699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164677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94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54204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将来負担比率は引き続き算出されていない。臨時財政対策債及び下水道事業債による基準財政需要額算入見込額の増加及び標準財政規模と比較して基金残高が大きいことが主な要因である。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今後は、公共下水道事業をはじめとする基盤整備の推進や、経常経費の増加に加えて、老朽化している公共施設の建替え等の大型事業により基金残高が減少していく見込みのため、将来負担比率ゼロを維持することを目標として、一層健全な財政運営に努める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る値を維持している。ごみ・し尿処理、消防等の事務を一部事務組合で処理し、施設管理、電算関係業務を民間業者に委託することで人件費を抑制しているが、今後は、職員数の増加や職員の年齢構成が高齢化するにつれて人件費が増加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27940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8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43180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3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148590</xdr:rowOff>
    </xdr:from>
    <xdr:to>
      <xdr:col>24</xdr:col>
      <xdr:colOff>76200</xdr:colOff>
      <xdr:row>35</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令和４年度は類似団体平均を下回ったものの、類似団体平均よりも高水準となる傾向であり、それは施設管理、電算関係の業務を民間業者に委託しているためで、人件費抑制の反動増の側面がある。また、学習活動や体験活動を支援するため幼・小・中学校に学校生活支援員を手厚く配置していることも要因の一つと考えている。引き続き人件費を抑制する方針であるため、今後も委託料増加の傾向が続くものと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136525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130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1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18</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0830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41275</xdr:rowOff>
    </xdr:from>
    <xdr:to>
      <xdr:col>69</xdr:col>
      <xdr:colOff>92075</xdr:colOff>
      <xdr:row>18</xdr:row>
      <xdr:rowOff>50800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27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85725</xdr:rowOff>
    </xdr:from>
    <xdr:to>
      <xdr:col>82</xdr:col>
      <xdr:colOff>158750</xdr:colOff>
      <xdr:row>17</xdr:row>
      <xdr:rowOff>15875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102252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161925</xdr:rowOff>
    </xdr:from>
    <xdr:to>
      <xdr:col>69</xdr:col>
      <xdr:colOff>142875</xdr:colOff>
      <xdr:row>18</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類似団体平均より高水準にある要因として、主に保育園と小児医療が挙げられる。保育園は公立の保育園がないため、私立保育園に扶助費として保育所給付費を支出している。また、小児医療費についても、無料化の対象を拡大している。これらによって多額の一般財源を要しているが、主要施策である子育て環境の充実の一環として取り組んでおり、当面は現状維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また、ここ数年は、障がい者（児）にかかる費用が増加しており、扶助費が増える大きな要因となっている。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18143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91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29028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918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105228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105228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10005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138793</xdr:rowOff>
    </xdr:from>
    <xdr:to>
      <xdr:col>24</xdr:col>
      <xdr:colOff>76200</xdr:colOff>
      <xdr:row>58</xdr:row>
      <xdr:rowOff>68943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110870</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大半は、各保険事業を行う特別会計への繰出金であり、類似団体平均よりも低い水準を維持している。要因としては、健（検）診の実施による医療費の抑制、介護予防等の効果も考えられ、高齢化が進行する将来に向けても同様の水準を維持できるよう、より効果的な抑制策に取り組んでいく必要があ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11067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575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57</xdr:row>
      <xdr:rowOff>63319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7575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63319</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11067</xdr:rowOff>
    </xdr:from>
    <xdr:to>
      <xdr:col>69</xdr:col>
      <xdr:colOff>92075</xdr:colOff>
      <xdr:row>57</xdr:row>
      <xdr:rowOff>50256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83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148244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45918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7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124296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5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111233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131717</xdr:rowOff>
    </xdr:from>
    <xdr:to>
      <xdr:col>65</xdr:col>
      <xdr:colOff>53975</xdr:colOff>
      <xdr:row>57</xdr:row>
      <xdr:rowOff>61867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72044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0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類似団体平均よりも高水準となっているのは、下水道事業や一部事務組合への負担金によるものである。一部事務組合への負担金については、ごみ・し尿処理、消防等の事務に係るもので、人件費抑制の反動増の側面がある。</a:t>
          </a:r>
        </a:p>
        <a:p>
          <a:r>
            <a:rPr kumimoji="1" lang="ja-JP" altLang="en-US" sz="1300">
              <a:latin typeface="ＭＳ Ｐゴシック" panose="020B0600070205080204" pitchFamily="50" charset="-128"/>
              <a:ea typeface="ＭＳ Ｐゴシック" panose="020B0600070205080204" pitchFamily="50" charset="-128"/>
            </a:rPr>
            <a:t>　公共下水道事業は町主要施策の一つのため今後も継続する見込みであり、また、ごみ処理施設等の老朽化に伴う建て替えや維持管理コストの増加による負担金の増額が見込まれるため、今後も増加傾向が続くと考えられ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66040</xdr:rowOff>
    </xdr:from>
    <xdr:to>
      <xdr:col>82</xdr:col>
      <xdr:colOff>107950</xdr:colOff>
      <xdr:row>38</xdr:row>
      <xdr:rowOff>119380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81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66040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149860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535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xdr:rowOff>
    </xdr:from>
    <xdr:to>
      <xdr:col>78</xdr:col>
      <xdr:colOff>120650</xdr:colOff>
      <xdr:row>38</xdr:row>
      <xdr:rowOff>116840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起債額は抑制しているものの、既発債の償還により当面は公債費が増加する。</a:t>
          </a:r>
        </a:p>
        <a:p>
          <a:r>
            <a:rPr kumimoji="1" lang="ja-JP" altLang="en-US" sz="1300">
              <a:latin typeface="ＭＳ Ｐゴシック" panose="020B0600070205080204" pitchFamily="50" charset="-128"/>
              <a:ea typeface="ＭＳ Ｐゴシック" panose="020B0600070205080204" pitchFamily="50" charset="-128"/>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62992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611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85852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90424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122428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主に物件費、扶助費、補助費等などによるもので、人件費抑制の反動増や独自施策の影響を受けて、類似団体平均よりも高水準となった年度もある。</a:t>
          </a:r>
        </a:p>
        <a:p>
          <a:r>
            <a:rPr kumimoji="1" lang="ja-JP" altLang="en-US" sz="1300">
              <a:latin typeface="ＭＳ Ｐゴシック" panose="020B0600070205080204" pitchFamily="50" charset="-128"/>
              <a:ea typeface="ＭＳ Ｐゴシック" panose="020B0600070205080204" pitchFamily="50" charset="-128"/>
            </a:rPr>
            <a:t>　今後も大幅な削減は困難であるが、可能な限りの抑制に努める必要がある。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77</xdr:row>
      <xdr:rowOff>142239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638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638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79</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79</xdr:row>
      <xdr:rowOff>1270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4277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115588</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88150</xdr:rowOff>
    </xdr:from>
    <xdr:to>
      <xdr:col>29</xdr:col>
      <xdr:colOff>127000</xdr:colOff>
      <xdr:row>17</xdr:row>
      <xdr:rowOff>94057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50425"/>
          <a:ext cx="647700" cy="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94057</xdr:rowOff>
    </xdr:from>
    <xdr:to>
      <xdr:col>26</xdr:col>
      <xdr:colOff>50800</xdr:colOff>
      <xdr:row>17</xdr:row>
      <xdr:rowOff>118243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56332"/>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118243</xdr:rowOff>
    </xdr:from>
    <xdr:to>
      <xdr:col>22</xdr:col>
      <xdr:colOff>114300</xdr:colOff>
      <xdr:row>17</xdr:row>
      <xdr:rowOff>144180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80518"/>
          <a:ext cx="698500" cy="2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144180</xdr:rowOff>
    </xdr:from>
    <xdr:to>
      <xdr:col>18</xdr:col>
      <xdr:colOff>177800</xdr:colOff>
      <xdr:row>17</xdr:row>
      <xdr:rowOff>153644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06455"/>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37350</xdr:rowOff>
    </xdr:from>
    <xdr:to>
      <xdr:col>29</xdr:col>
      <xdr:colOff>177800</xdr:colOff>
      <xdr:row>17</xdr:row>
      <xdr:rowOff>138950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117377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43257</xdr:rowOff>
    </xdr:from>
    <xdr:to>
      <xdr:col>26</xdr:col>
      <xdr:colOff>101600</xdr:colOff>
      <xdr:row>17</xdr:row>
      <xdr:rowOff>144857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129634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1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67443</xdr:rowOff>
    </xdr:from>
    <xdr:to>
      <xdr:col>22</xdr:col>
      <xdr:colOff>165100</xdr:colOff>
      <xdr:row>17</xdr:row>
      <xdr:rowOff>169043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2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153820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1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93380</xdr:rowOff>
    </xdr:from>
    <xdr:to>
      <xdr:col>19</xdr:col>
      <xdr:colOff>38100</xdr:colOff>
      <xdr:row>18</xdr:row>
      <xdr:rowOff>23530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5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8307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102844</xdr:rowOff>
    </xdr:from>
    <xdr:to>
      <xdr:col>15</xdr:col>
      <xdr:colOff>101600</xdr:colOff>
      <xdr:row>18</xdr:row>
      <xdr:rowOff>32994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6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176149</xdr:rowOff>
    </xdr:from>
    <xdr:to>
      <xdr:col>29</xdr:col>
      <xdr:colOff>127000</xdr:colOff>
      <xdr:row>35</xdr:row>
      <xdr:rowOff>230860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86499"/>
          <a:ext cx="647700" cy="5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217012</xdr:rowOff>
    </xdr:from>
    <xdr:to>
      <xdr:col>26</xdr:col>
      <xdr:colOff>50800</xdr:colOff>
      <xdr:row>35</xdr:row>
      <xdr:rowOff>230860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27362"/>
          <a:ext cx="698500" cy="1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217012</xdr:rowOff>
    </xdr:from>
    <xdr:to>
      <xdr:col>22</xdr:col>
      <xdr:colOff>114300</xdr:colOff>
      <xdr:row>35</xdr:row>
      <xdr:rowOff>240767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7362"/>
          <a:ext cx="698500" cy="2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228689</xdr:rowOff>
    </xdr:from>
    <xdr:to>
      <xdr:col>18</xdr:col>
      <xdr:colOff>177800</xdr:colOff>
      <xdr:row>35</xdr:row>
      <xdr:rowOff>240767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39039"/>
          <a:ext cx="698500" cy="1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125349</xdr:rowOff>
    </xdr:from>
    <xdr:to>
      <xdr:col>29</xdr:col>
      <xdr:colOff>177800</xdr:colOff>
      <xdr:row>35</xdr:row>
      <xdr:rowOff>226949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5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97426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0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180060</xdr:rowOff>
    </xdr:from>
    <xdr:to>
      <xdr:col>26</xdr:col>
      <xdr:colOff>101600</xdr:colOff>
      <xdr:row>35</xdr:row>
      <xdr:rowOff>281660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0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266437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166212</xdr:rowOff>
    </xdr:from>
    <xdr:to>
      <xdr:col>22</xdr:col>
      <xdr:colOff>165100</xdr:colOff>
      <xdr:row>35</xdr:row>
      <xdr:rowOff>267812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252589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189967</xdr:rowOff>
    </xdr:from>
    <xdr:to>
      <xdr:col>19</xdr:col>
      <xdr:colOff>38100</xdr:colOff>
      <xdr:row>35</xdr:row>
      <xdr:rowOff>291567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276344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177889</xdr:rowOff>
    </xdr:from>
    <xdr:to>
      <xdr:col>15</xdr:col>
      <xdr:colOff>101600</xdr:colOff>
      <xdr:row>35</xdr:row>
      <xdr:rowOff>279489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264266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150023</xdr:rowOff>
    </xdr:from>
    <xdr:to>
      <xdr:col>24</xdr:col>
      <xdr:colOff>63500</xdr:colOff>
      <xdr:row>36</xdr:row>
      <xdr:rowOff>152474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2223"/>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152474</xdr:rowOff>
    </xdr:from>
    <xdr:to>
      <xdr:col>19</xdr:col>
      <xdr:colOff>177800</xdr:colOff>
      <xdr:row>36</xdr:row>
      <xdr:rowOff>167644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24674"/>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167644</xdr:rowOff>
    </xdr:from>
    <xdr:to>
      <xdr:col>15</xdr:col>
      <xdr:colOff>50800</xdr:colOff>
      <xdr:row>37</xdr:row>
      <xdr:rowOff>49984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9844"/>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49984</xdr:rowOff>
    </xdr:from>
    <xdr:to>
      <xdr:col>10</xdr:col>
      <xdr:colOff>114300</xdr:colOff>
      <xdr:row>37</xdr:row>
      <xdr:rowOff>59448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9363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99223</xdr:rowOff>
    </xdr:from>
    <xdr:to>
      <xdr:col>24</xdr:col>
      <xdr:colOff>114300</xdr:colOff>
      <xdr:row>37</xdr:row>
      <xdr:rowOff>29373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14150</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101674</xdr:rowOff>
    </xdr:from>
    <xdr:to>
      <xdr:col>20</xdr:col>
      <xdr:colOff>38100</xdr:colOff>
      <xdr:row>37</xdr:row>
      <xdr:rowOff>31824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22951</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116844</xdr:rowOff>
    </xdr:from>
    <xdr:to>
      <xdr:col>15</xdr:col>
      <xdr:colOff>101600</xdr:colOff>
      <xdr:row>37</xdr:row>
      <xdr:rowOff>46994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38121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8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170634</xdr:rowOff>
    </xdr:from>
    <xdr:to>
      <xdr:col>10</xdr:col>
      <xdr:colOff>165100</xdr:colOff>
      <xdr:row>37</xdr:row>
      <xdr:rowOff>100784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91911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3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8648</xdr:rowOff>
    </xdr:from>
    <xdr:to>
      <xdr:col>6</xdr:col>
      <xdr:colOff>38100</xdr:colOff>
      <xdr:row>37</xdr:row>
      <xdr:rowOff>110248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101375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51598</xdr:rowOff>
    </xdr:from>
    <xdr:to>
      <xdr:col>24</xdr:col>
      <xdr:colOff>63500</xdr:colOff>
      <xdr:row>56</xdr:row>
      <xdr:rowOff>116113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52798"/>
          <a:ext cx="838200" cy="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116113</xdr:rowOff>
    </xdr:from>
    <xdr:to>
      <xdr:col>19</xdr:col>
      <xdr:colOff>177800</xdr:colOff>
      <xdr:row>56</xdr:row>
      <xdr:rowOff>168604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17313"/>
          <a:ext cx="889000" cy="5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168604</xdr:rowOff>
    </xdr:from>
    <xdr:to>
      <xdr:col>15</xdr:col>
      <xdr:colOff>50800</xdr:colOff>
      <xdr:row>57</xdr:row>
      <xdr:rowOff>9823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69804"/>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9823</xdr:rowOff>
    </xdr:from>
    <xdr:to>
      <xdr:col>10</xdr:col>
      <xdr:colOff>114300</xdr:colOff>
      <xdr:row>57</xdr:row>
      <xdr:rowOff>14198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8247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xdr:rowOff>
    </xdr:from>
    <xdr:to>
      <xdr:col>24</xdr:col>
      <xdr:colOff>114300</xdr:colOff>
      <xdr:row>56</xdr:row>
      <xdr:rowOff>102398</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150675</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65313</xdr:rowOff>
    </xdr:from>
    <xdr:to>
      <xdr:col>20</xdr:col>
      <xdr:colOff>38100</xdr:colOff>
      <xdr:row>56</xdr:row>
      <xdr:rowOff>166913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158040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117804</xdr:rowOff>
    </xdr:from>
    <xdr:to>
      <xdr:col>15</xdr:col>
      <xdr:colOff>101600</xdr:colOff>
      <xdr:row>57</xdr:row>
      <xdr:rowOff>47954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39081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130473</xdr:rowOff>
    </xdr:from>
    <xdr:to>
      <xdr:col>10</xdr:col>
      <xdr:colOff>165100</xdr:colOff>
      <xdr:row>57</xdr:row>
      <xdr:rowOff>60623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51750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134848</xdr:rowOff>
    </xdr:from>
    <xdr:to>
      <xdr:col>6</xdr:col>
      <xdr:colOff>38100</xdr:colOff>
      <xdr:row>57</xdr:row>
      <xdr:rowOff>64998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56125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72073</xdr:rowOff>
    </xdr:from>
    <xdr:to>
      <xdr:col>24</xdr:col>
      <xdr:colOff>63500</xdr:colOff>
      <xdr:row>78</xdr:row>
      <xdr:rowOff>74473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45173"/>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74473</xdr:rowOff>
    </xdr:from>
    <xdr:to>
      <xdr:col>19</xdr:col>
      <xdr:colOff>177800</xdr:colOff>
      <xdr:row>78</xdr:row>
      <xdr:rowOff>84302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47573"/>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83731</xdr:rowOff>
    </xdr:from>
    <xdr:to>
      <xdr:col>15</xdr:col>
      <xdr:colOff>50800</xdr:colOff>
      <xdr:row>78</xdr:row>
      <xdr:rowOff>84302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5683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83731</xdr:rowOff>
    </xdr:from>
    <xdr:to>
      <xdr:col>10</xdr:col>
      <xdr:colOff>114300</xdr:colOff>
      <xdr:row>78</xdr:row>
      <xdr:rowOff>92342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5683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21273</xdr:rowOff>
    </xdr:from>
    <xdr:to>
      <xdr:col>24</xdr:col>
      <xdr:colOff>114300</xdr:colOff>
      <xdr:row>78</xdr:row>
      <xdr:rowOff>122873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107650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0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23673</xdr:rowOff>
    </xdr:from>
    <xdr:to>
      <xdr:col>20</xdr:col>
      <xdr:colOff>38100</xdr:colOff>
      <xdr:row>78</xdr:row>
      <xdr:rowOff>125273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116400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33502</xdr:rowOff>
    </xdr:from>
    <xdr:to>
      <xdr:col>15</xdr:col>
      <xdr:colOff>101600</xdr:colOff>
      <xdr:row>78</xdr:row>
      <xdr:rowOff>135102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126229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32931</xdr:rowOff>
    </xdr:from>
    <xdr:to>
      <xdr:col>10</xdr:col>
      <xdr:colOff>165100</xdr:colOff>
      <xdr:row>78</xdr:row>
      <xdr:rowOff>134531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125658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9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41542</xdr:rowOff>
    </xdr:from>
    <xdr:to>
      <xdr:col>6</xdr:col>
      <xdr:colOff>38100</xdr:colOff>
      <xdr:row>78</xdr:row>
      <xdr:rowOff>143142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134269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0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83976</xdr:rowOff>
    </xdr:from>
    <xdr:to>
      <xdr:col>24</xdr:col>
      <xdr:colOff>63500</xdr:colOff>
      <xdr:row>95</xdr:row>
      <xdr:rowOff>66537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200276"/>
          <a:ext cx="838200" cy="15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83976</xdr:rowOff>
    </xdr:from>
    <xdr:to>
      <xdr:col>19</xdr:col>
      <xdr:colOff>177800</xdr:colOff>
      <xdr:row>96</xdr:row>
      <xdr:rowOff>21286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200276"/>
          <a:ext cx="889000" cy="28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21286</xdr:rowOff>
    </xdr:from>
    <xdr:to>
      <xdr:col>15</xdr:col>
      <xdr:colOff>50800</xdr:colOff>
      <xdr:row>96</xdr:row>
      <xdr:rowOff>33347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80486"/>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33347</xdr:rowOff>
    </xdr:from>
    <xdr:to>
      <xdr:col>10</xdr:col>
      <xdr:colOff>114300</xdr:colOff>
      <xdr:row>96</xdr:row>
      <xdr:rowOff>57742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92547"/>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15737</xdr:rowOff>
    </xdr:from>
    <xdr:to>
      <xdr:col>24</xdr:col>
      <xdr:colOff>114300</xdr:colOff>
      <xdr:row>95</xdr:row>
      <xdr:rowOff>117337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38614</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33176</xdr:rowOff>
    </xdr:from>
    <xdr:to>
      <xdr:col>20</xdr:col>
      <xdr:colOff>38100</xdr:colOff>
      <xdr:row>94</xdr:row>
      <xdr:rowOff>134776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151303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2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141936</xdr:rowOff>
    </xdr:from>
    <xdr:to>
      <xdr:col>15</xdr:col>
      <xdr:colOff>101600</xdr:colOff>
      <xdr:row>96</xdr:row>
      <xdr:rowOff>72086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88613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20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153997</xdr:rowOff>
    </xdr:from>
    <xdr:to>
      <xdr:col>10</xdr:col>
      <xdr:colOff>165100</xdr:colOff>
      <xdr:row>96</xdr:row>
      <xdr:rowOff>84147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100674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6942</xdr:rowOff>
    </xdr:from>
    <xdr:to>
      <xdr:col>6</xdr:col>
      <xdr:colOff>38100</xdr:colOff>
      <xdr:row>96</xdr:row>
      <xdr:rowOff>108542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125069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66982</xdr:rowOff>
    </xdr:from>
    <xdr:to>
      <xdr:col>55</xdr:col>
      <xdr:colOff>0</xdr:colOff>
      <xdr:row>36</xdr:row>
      <xdr:rowOff>87337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6239182"/>
          <a:ext cx="838200" cy="2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135027</xdr:rowOff>
    </xdr:from>
    <xdr:to>
      <xdr:col>50</xdr:col>
      <xdr:colOff>114300</xdr:colOff>
      <xdr:row>36</xdr:row>
      <xdr:rowOff>66982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92877"/>
          <a:ext cx="889000" cy="4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135027</xdr:rowOff>
    </xdr:from>
    <xdr:to>
      <xdr:col>45</xdr:col>
      <xdr:colOff>177800</xdr:colOff>
      <xdr:row>36</xdr:row>
      <xdr:rowOff>149959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92877"/>
          <a:ext cx="889000" cy="5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149959</xdr:rowOff>
    </xdr:from>
    <xdr:to>
      <xdr:col>41</xdr:col>
      <xdr:colOff>50800</xdr:colOff>
      <xdr:row>36</xdr:row>
      <xdr:rowOff>168527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22159"/>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36537</xdr:rowOff>
    </xdr:from>
    <xdr:to>
      <xdr:col>55</xdr:col>
      <xdr:colOff>50800</xdr:colOff>
      <xdr:row>36</xdr:row>
      <xdr:rowOff>138137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2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14964</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16182</xdr:rowOff>
    </xdr:from>
    <xdr:to>
      <xdr:col>50</xdr:col>
      <xdr:colOff>165100</xdr:colOff>
      <xdr:row>36</xdr:row>
      <xdr:rowOff>117782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108909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2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84227</xdr:rowOff>
    </xdr:from>
    <xdr:to>
      <xdr:col>46</xdr:col>
      <xdr:colOff>38100</xdr:colOff>
      <xdr:row>34</xdr:row>
      <xdr:rowOff>14377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5504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3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99159</xdr:rowOff>
    </xdr:from>
    <xdr:to>
      <xdr:col>41</xdr:col>
      <xdr:colOff>101600</xdr:colOff>
      <xdr:row>37</xdr:row>
      <xdr:rowOff>29309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7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20436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117727</xdr:rowOff>
    </xdr:from>
    <xdr:to>
      <xdr:col>36</xdr:col>
      <xdr:colOff>165100</xdr:colOff>
      <xdr:row>37</xdr:row>
      <xdr:rowOff>47877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8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39004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8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108848</xdr:rowOff>
    </xdr:from>
    <xdr:to>
      <xdr:col>55</xdr:col>
      <xdr:colOff>0</xdr:colOff>
      <xdr:row>57</xdr:row>
      <xdr:rowOff>155990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881498"/>
          <a:ext cx="838200" cy="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78321</xdr:rowOff>
    </xdr:from>
    <xdr:to>
      <xdr:col>50</xdr:col>
      <xdr:colOff>114300</xdr:colOff>
      <xdr:row>57</xdr:row>
      <xdr:rowOff>155990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850971"/>
          <a:ext cx="889000" cy="7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78321</xdr:rowOff>
    </xdr:from>
    <xdr:to>
      <xdr:col>45</xdr:col>
      <xdr:colOff>177800</xdr:colOff>
      <xdr:row>58</xdr:row>
      <xdr:rowOff>34585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50971"/>
          <a:ext cx="889000" cy="1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510</xdr:rowOff>
    </xdr:from>
    <xdr:to>
      <xdr:col>41</xdr:col>
      <xdr:colOff>50800</xdr:colOff>
      <xdr:row>58</xdr:row>
      <xdr:rowOff>34585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944610"/>
          <a:ext cx="8890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58048</xdr:rowOff>
    </xdr:from>
    <xdr:to>
      <xdr:col>55</xdr:col>
      <xdr:colOff>50800</xdr:colOff>
      <xdr:row>57</xdr:row>
      <xdr:rowOff>159648</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36475</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0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105190</xdr:rowOff>
    </xdr:from>
    <xdr:to>
      <xdr:col>50</xdr:col>
      <xdr:colOff>165100</xdr:colOff>
      <xdr:row>58</xdr:row>
      <xdr:rowOff>35340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26467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7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27521</xdr:rowOff>
    </xdr:from>
    <xdr:to>
      <xdr:col>46</xdr:col>
      <xdr:colOff>38100</xdr:colOff>
      <xdr:row>57</xdr:row>
      <xdr:rowOff>129121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120248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155235</xdr:rowOff>
    </xdr:from>
    <xdr:to>
      <xdr:col>41</xdr:col>
      <xdr:colOff>101600</xdr:colOff>
      <xdr:row>58</xdr:row>
      <xdr:rowOff>85385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2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76512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121160</xdr:rowOff>
    </xdr:from>
    <xdr:to>
      <xdr:col>36</xdr:col>
      <xdr:colOff>165100</xdr:colOff>
      <xdr:row>58</xdr:row>
      <xdr:rowOff>51310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42437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138595</xdr:rowOff>
    </xdr:from>
    <xdr:to>
      <xdr:col>55</xdr:col>
      <xdr:colOff>0</xdr:colOff>
      <xdr:row>79</xdr:row>
      <xdr:rowOff>10365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11695"/>
          <a:ext cx="838200" cy="4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56848</xdr:rowOff>
    </xdr:from>
    <xdr:to>
      <xdr:col>50</xdr:col>
      <xdr:colOff>114300</xdr:colOff>
      <xdr:row>78</xdr:row>
      <xdr:rowOff>138595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58498"/>
          <a:ext cx="889000" cy="25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56848</xdr:rowOff>
    </xdr:from>
    <xdr:to>
      <xdr:col>45</xdr:col>
      <xdr:colOff>177800</xdr:colOff>
      <xdr:row>79</xdr:row>
      <xdr:rowOff>20593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58498"/>
          <a:ext cx="889000" cy="30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95596</xdr:rowOff>
    </xdr:from>
    <xdr:to>
      <xdr:col>41</xdr:col>
      <xdr:colOff>50800</xdr:colOff>
      <xdr:row>79</xdr:row>
      <xdr:rowOff>20593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68696"/>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131015</xdr:rowOff>
    </xdr:from>
    <xdr:to>
      <xdr:col>55</xdr:col>
      <xdr:colOff>50800</xdr:colOff>
      <xdr:row>79</xdr:row>
      <xdr:rowOff>61165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45942</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1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87795</xdr:rowOff>
    </xdr:from>
    <xdr:to>
      <xdr:col>50</xdr:col>
      <xdr:colOff>165100</xdr:colOff>
      <xdr:row>79</xdr:row>
      <xdr:rowOff>17945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55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6048</xdr:rowOff>
    </xdr:from>
    <xdr:to>
      <xdr:col>46</xdr:col>
      <xdr:colOff>38100</xdr:colOff>
      <xdr:row>77</xdr:row>
      <xdr:rowOff>107648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98775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141243</xdr:rowOff>
    </xdr:from>
    <xdr:to>
      <xdr:col>41</xdr:col>
      <xdr:colOff>101600</xdr:colOff>
      <xdr:row>79</xdr:row>
      <xdr:rowOff>71393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62520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44796</xdr:rowOff>
    </xdr:from>
    <xdr:to>
      <xdr:col>36</xdr:col>
      <xdr:colOff>165100</xdr:colOff>
      <xdr:row>78</xdr:row>
      <xdr:rowOff>146396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137523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13951</xdr:rowOff>
    </xdr:from>
    <xdr:to>
      <xdr:col>55</xdr:col>
      <xdr:colOff>0</xdr:colOff>
      <xdr:row>98</xdr:row>
      <xdr:rowOff>51163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16051"/>
          <a:ext cx="838200" cy="3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51163</xdr:rowOff>
    </xdr:from>
    <xdr:to>
      <xdr:col>50</xdr:col>
      <xdr:colOff>114300</xdr:colOff>
      <xdr:row>98</xdr:row>
      <xdr:rowOff>132659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53263"/>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81311</xdr:rowOff>
    </xdr:from>
    <xdr:to>
      <xdr:col>45</xdr:col>
      <xdr:colOff>177800</xdr:colOff>
      <xdr:row>98</xdr:row>
      <xdr:rowOff>132659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83411"/>
          <a:ext cx="8890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81311</xdr:rowOff>
    </xdr:from>
    <xdr:to>
      <xdr:col>41</xdr:col>
      <xdr:colOff>50800</xdr:colOff>
      <xdr:row>98</xdr:row>
      <xdr:rowOff>95782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83411"/>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134601</xdr:rowOff>
    </xdr:from>
    <xdr:to>
      <xdr:col>55</xdr:col>
      <xdr:colOff>50800</xdr:colOff>
      <xdr:row>98</xdr:row>
      <xdr:rowOff>64751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49528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363</xdr:rowOff>
    </xdr:from>
    <xdr:to>
      <xdr:col>50</xdr:col>
      <xdr:colOff>165100</xdr:colOff>
      <xdr:row>98</xdr:row>
      <xdr:rowOff>101963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93090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81859</xdr:rowOff>
    </xdr:from>
    <xdr:to>
      <xdr:col>46</xdr:col>
      <xdr:colOff>38100</xdr:colOff>
      <xdr:row>99</xdr:row>
      <xdr:rowOff>12009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3136</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428" y="1697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30511</xdr:rowOff>
    </xdr:from>
    <xdr:to>
      <xdr:col>41</xdr:col>
      <xdr:colOff>101600</xdr:colOff>
      <xdr:row>98</xdr:row>
      <xdr:rowOff>132111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123238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44982</xdr:rowOff>
    </xdr:from>
    <xdr:to>
      <xdr:col>36</xdr:col>
      <xdr:colOff>165100</xdr:colOff>
      <xdr:row>98</xdr:row>
      <xdr:rowOff>146582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137709</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37428" y="1693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1512</xdr:rowOff>
    </xdr:from>
    <xdr:to>
      <xdr:col>85</xdr:col>
      <xdr:colOff>127000</xdr:colOff>
      <xdr:row>39</xdr:row>
      <xdr:rowOff>38945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16612"/>
          <a:ext cx="838200" cy="20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1512</xdr:rowOff>
    </xdr:from>
    <xdr:to>
      <xdr:col>81</xdr:col>
      <xdr:colOff>50800</xdr:colOff>
      <xdr:row>38</xdr:row>
      <xdr:rowOff>113316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16612"/>
          <a:ext cx="889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113316</xdr:rowOff>
    </xdr:from>
    <xdr:to>
      <xdr:col>76</xdr:col>
      <xdr:colOff>114300</xdr:colOff>
      <xdr:row>38</xdr:row>
      <xdr:rowOff>127336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28416"/>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122936</xdr:rowOff>
    </xdr:from>
    <xdr:to>
      <xdr:col>71</xdr:col>
      <xdr:colOff>177800</xdr:colOff>
      <xdr:row>38</xdr:row>
      <xdr:rowOff>127336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380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159595</xdr:rowOff>
    </xdr:from>
    <xdr:to>
      <xdr:col>85</xdr:col>
      <xdr:colOff>177800</xdr:colOff>
      <xdr:row>39</xdr:row>
      <xdr:rowOff>89745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74522</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122161</xdr:rowOff>
    </xdr:from>
    <xdr:to>
      <xdr:col>81</xdr:col>
      <xdr:colOff>101600</xdr:colOff>
      <xdr:row>38</xdr:row>
      <xdr:rowOff>52312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6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68838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24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62516</xdr:rowOff>
    </xdr:from>
    <xdr:to>
      <xdr:col>76</xdr:col>
      <xdr:colOff>165100</xdr:colOff>
      <xdr:row>38</xdr:row>
      <xdr:rowOff>164116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9193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76536</xdr:rowOff>
    </xdr:from>
    <xdr:to>
      <xdr:col>72</xdr:col>
      <xdr:colOff>38100</xdr:colOff>
      <xdr:row>39</xdr:row>
      <xdr:rowOff>6686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169263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8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72136</xdr:rowOff>
    </xdr:from>
    <xdr:to>
      <xdr:col>67</xdr:col>
      <xdr:colOff>101600</xdr:colOff>
      <xdr:row>39</xdr:row>
      <xdr:rowOff>2286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18813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129367</xdr:rowOff>
    </xdr:from>
    <xdr:to>
      <xdr:col>85</xdr:col>
      <xdr:colOff>127000</xdr:colOff>
      <xdr:row>77</xdr:row>
      <xdr:rowOff>146047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31017"/>
          <a:ext cx="8382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146047</xdr:rowOff>
    </xdr:from>
    <xdr:to>
      <xdr:col>81</xdr:col>
      <xdr:colOff>50800</xdr:colOff>
      <xdr:row>77</xdr:row>
      <xdr:rowOff>147602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4769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147602</xdr:rowOff>
    </xdr:from>
    <xdr:to>
      <xdr:col>76</xdr:col>
      <xdr:colOff>114300</xdr:colOff>
      <xdr:row>77</xdr:row>
      <xdr:rowOff>151572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49252"/>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139883</xdr:rowOff>
    </xdr:from>
    <xdr:to>
      <xdr:col>71</xdr:col>
      <xdr:colOff>177800</xdr:colOff>
      <xdr:row>77</xdr:row>
      <xdr:rowOff>151572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4153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78567</xdr:rowOff>
    </xdr:from>
    <xdr:to>
      <xdr:col>85</xdr:col>
      <xdr:colOff>177800</xdr:colOff>
      <xdr:row>78</xdr:row>
      <xdr:rowOff>8717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56994</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95247</xdr:rowOff>
    </xdr:from>
    <xdr:to>
      <xdr:col>81</xdr:col>
      <xdr:colOff>101600</xdr:colOff>
      <xdr:row>78</xdr:row>
      <xdr:rowOff>25397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16524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8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96802</xdr:rowOff>
    </xdr:from>
    <xdr:to>
      <xdr:col>76</xdr:col>
      <xdr:colOff>165100</xdr:colOff>
      <xdr:row>78</xdr:row>
      <xdr:rowOff>26952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18079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9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100772</xdr:rowOff>
    </xdr:from>
    <xdr:to>
      <xdr:col>72</xdr:col>
      <xdr:colOff>38100</xdr:colOff>
      <xdr:row>78</xdr:row>
      <xdr:rowOff>30922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22049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89083</xdr:rowOff>
    </xdr:from>
    <xdr:to>
      <xdr:col>67</xdr:col>
      <xdr:colOff>101600</xdr:colOff>
      <xdr:row>78</xdr:row>
      <xdr:rowOff>19233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8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78609</xdr:rowOff>
    </xdr:from>
    <xdr:to>
      <xdr:col>85</xdr:col>
      <xdr:colOff>127000</xdr:colOff>
      <xdr:row>97</xdr:row>
      <xdr:rowOff>149357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709259"/>
          <a:ext cx="838200" cy="7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78609</xdr:rowOff>
    </xdr:from>
    <xdr:to>
      <xdr:col>81</xdr:col>
      <xdr:colOff>50800</xdr:colOff>
      <xdr:row>98</xdr:row>
      <xdr:rowOff>17915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09259"/>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17915</xdr:rowOff>
    </xdr:from>
    <xdr:to>
      <xdr:col>76</xdr:col>
      <xdr:colOff>114300</xdr:colOff>
      <xdr:row>98</xdr:row>
      <xdr:rowOff>68931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20015"/>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68931</xdr:rowOff>
    </xdr:from>
    <xdr:to>
      <xdr:col>71</xdr:col>
      <xdr:colOff>177800</xdr:colOff>
      <xdr:row>98</xdr:row>
      <xdr:rowOff>71279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71031"/>
          <a:ext cx="8890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98557</xdr:rowOff>
    </xdr:from>
    <xdr:to>
      <xdr:col>85</xdr:col>
      <xdr:colOff>177800</xdr:colOff>
      <xdr:row>98</xdr:row>
      <xdr:rowOff>28707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2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76984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27809</xdr:rowOff>
    </xdr:from>
    <xdr:to>
      <xdr:col>81</xdr:col>
      <xdr:colOff>101600</xdr:colOff>
      <xdr:row>97</xdr:row>
      <xdr:rowOff>129409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145936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138565</xdr:rowOff>
    </xdr:from>
    <xdr:to>
      <xdr:col>76</xdr:col>
      <xdr:colOff>165100</xdr:colOff>
      <xdr:row>98</xdr:row>
      <xdr:rowOff>68715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59842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18131</xdr:rowOff>
    </xdr:from>
    <xdr:to>
      <xdr:col>72</xdr:col>
      <xdr:colOff>38100</xdr:colOff>
      <xdr:row>98</xdr:row>
      <xdr:rowOff>119731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110858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20479</xdr:rowOff>
    </xdr:from>
    <xdr:to>
      <xdr:col>67</xdr:col>
      <xdr:colOff>101600</xdr:colOff>
      <xdr:row>98</xdr:row>
      <xdr:rowOff>122079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113206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97409</xdr:rowOff>
    </xdr:from>
    <xdr:to>
      <xdr:col>116</xdr:col>
      <xdr:colOff>63500</xdr:colOff>
      <xdr:row>38</xdr:row>
      <xdr:rowOff>14580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441059"/>
          <a:ext cx="8382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97409</xdr:rowOff>
    </xdr:from>
    <xdr:to>
      <xdr:col>111</xdr:col>
      <xdr:colOff>177800</xdr:colOff>
      <xdr:row>38</xdr:row>
      <xdr:rowOff>63119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44105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49250</xdr:rowOff>
    </xdr:from>
    <xdr:to>
      <xdr:col>107</xdr:col>
      <xdr:colOff>50800</xdr:colOff>
      <xdr:row>38</xdr:row>
      <xdr:rowOff>63119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5643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15494</xdr:rowOff>
    </xdr:from>
    <xdr:to>
      <xdr:col>102</xdr:col>
      <xdr:colOff>114300</xdr:colOff>
      <xdr:row>38</xdr:row>
      <xdr:rowOff>49250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359144"/>
          <a:ext cx="889000" cy="2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135230</xdr:rowOff>
    </xdr:from>
    <xdr:to>
      <xdr:col>116</xdr:col>
      <xdr:colOff>114300</xdr:colOff>
      <xdr:row>38</xdr:row>
      <xdr:rowOff>65380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4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158107</xdr:rowOff>
    </xdr:from>
    <xdr:ext cx="469744"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3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46609</xdr:rowOff>
    </xdr:from>
    <xdr:to>
      <xdr:col>112</xdr:col>
      <xdr:colOff>38100</xdr:colOff>
      <xdr:row>37</xdr:row>
      <xdr:rowOff>148209</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164736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12319</xdr:rowOff>
    </xdr:from>
    <xdr:to>
      <xdr:col>107</xdr:col>
      <xdr:colOff>101600</xdr:colOff>
      <xdr:row>38</xdr:row>
      <xdr:rowOff>113919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105046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169900</xdr:rowOff>
    </xdr:from>
    <xdr:to>
      <xdr:col>102</xdr:col>
      <xdr:colOff>165100</xdr:colOff>
      <xdr:row>38</xdr:row>
      <xdr:rowOff>100050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5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91177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60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136144</xdr:rowOff>
    </xdr:from>
    <xdr:to>
      <xdr:col>98</xdr:col>
      <xdr:colOff>38100</xdr:colOff>
      <xdr:row>37</xdr:row>
      <xdr:rowOff>66294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82821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25411</xdr:rowOff>
    </xdr:from>
    <xdr:to>
      <xdr:col>116</xdr:col>
      <xdr:colOff>63500</xdr:colOff>
      <xdr:row>77</xdr:row>
      <xdr:rowOff>39236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227061"/>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34544</xdr:rowOff>
    </xdr:from>
    <xdr:to>
      <xdr:col>111</xdr:col>
      <xdr:colOff>177800</xdr:colOff>
      <xdr:row>77</xdr:row>
      <xdr:rowOff>39236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3236194"/>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34544</xdr:rowOff>
    </xdr:from>
    <xdr:to>
      <xdr:col>107</xdr:col>
      <xdr:colOff>50800</xdr:colOff>
      <xdr:row>77</xdr:row>
      <xdr:rowOff>64153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236194"/>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64153</xdr:rowOff>
    </xdr:from>
    <xdr:to>
      <xdr:col>102</xdr:col>
      <xdr:colOff>114300</xdr:colOff>
      <xdr:row>77</xdr:row>
      <xdr:rowOff>77760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265803"/>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146061</xdr:rowOff>
    </xdr:from>
    <xdr:to>
      <xdr:col>116</xdr:col>
      <xdr:colOff>114300</xdr:colOff>
      <xdr:row>77</xdr:row>
      <xdr:rowOff>76211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124488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159886</xdr:rowOff>
    </xdr:from>
    <xdr:to>
      <xdr:col>112</xdr:col>
      <xdr:colOff>38100</xdr:colOff>
      <xdr:row>77</xdr:row>
      <xdr:rowOff>90036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9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81163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8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155194</xdr:rowOff>
    </xdr:from>
    <xdr:to>
      <xdr:col>107</xdr:col>
      <xdr:colOff>101600</xdr:colOff>
      <xdr:row>77</xdr:row>
      <xdr:rowOff>85344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76471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7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13353</xdr:rowOff>
    </xdr:from>
    <xdr:to>
      <xdr:col>102</xdr:col>
      <xdr:colOff>165100</xdr:colOff>
      <xdr:row>77</xdr:row>
      <xdr:rowOff>114953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2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106080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26960</xdr:rowOff>
    </xdr:from>
    <xdr:to>
      <xdr:col>98</xdr:col>
      <xdr:colOff>38100</xdr:colOff>
      <xdr:row>77</xdr:row>
      <xdr:rowOff>128560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2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119687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3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住民一人当たりの金額は類似団体・全国平均・県平均よりも低い水準であり、人件費の抑制が要因となっている。ごみ・し尿処理、消防等の事務を一部事務組合で行っているため、人件費等としては低く抑えられている。今後は、職員数の増加や職員の年齢構成が高齢化するにつれて人件費が増加していくことが見込まれる。</a:t>
          </a:r>
        </a:p>
        <a:p>
          <a:r>
            <a:rPr kumimoji="1" lang="ja-JP" altLang="en-US" sz="1000">
              <a:latin typeface="ＭＳ Ｐゴシック" panose="020B0600070205080204" pitchFamily="50" charset="-128"/>
              <a:ea typeface="ＭＳ Ｐゴシック" panose="020B0600070205080204" pitchFamily="50" charset="-128"/>
            </a:rPr>
            <a:t>補助費：住民一人当たりの金額は類似団体よりも低い水準であるが、全国平均・県平均を上回っており、その要因としては公共下水道事業会計への負担金及び一部事務組合への負担金によるものである。</a:t>
          </a:r>
        </a:p>
        <a:p>
          <a:r>
            <a:rPr kumimoji="1" lang="ja-JP" altLang="en-US" sz="1000">
              <a:latin typeface="ＭＳ Ｐゴシック" panose="020B0600070205080204" pitchFamily="50" charset="-128"/>
              <a:ea typeface="ＭＳ Ｐゴシック" panose="020B0600070205080204" pitchFamily="50" charset="-128"/>
            </a:rPr>
            <a:t>投資及び出資金：出資金は公共下水道事業会計への出資であるが、下水道事業の事業スピードを抑制しているため減少傾向にある。</a:t>
          </a:r>
        </a:p>
        <a:p>
          <a:r>
            <a:rPr kumimoji="1" lang="ja-JP" altLang="en-US" sz="1000">
              <a:latin typeface="ＭＳ Ｐゴシック" panose="020B0600070205080204" pitchFamily="50" charset="-128"/>
              <a:ea typeface="ＭＳ Ｐゴシック" panose="020B0600070205080204" pitchFamily="50" charset="-128"/>
            </a:rPr>
            <a:t>物件費：類似団体よりも低い水準だが、全国平均・県平均を上回っており、その要因は人件費を抑制するため、委託による業務の実施や保有する施設が比較的多いためであると考えられる。また、令和４年度の増加の主な理由は、ふるさと納税の増加に伴うふるさと納税返礼事務委託料の大幅な増加によるもの。</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普通建設事業費：新規整備・更新整備ともに低い水準となっており、国・県の補助事業を中心として事業を実施しているためと考えられる。</a:t>
          </a:r>
        </a:p>
        <a:p>
          <a:r>
            <a:rPr kumimoji="1" lang="ja-JP" altLang="en-US" sz="1000">
              <a:latin typeface="ＭＳ Ｐゴシック" panose="020B0600070205080204" pitchFamily="50" charset="-128"/>
              <a:ea typeface="ＭＳ Ｐゴシック" panose="020B0600070205080204" pitchFamily="50" charset="-128"/>
            </a:rPr>
            <a:t>扶助費：類似団体平均より高水準にある要因として、公立の保育園がなく、私立保育園に扶助費として保育所給付費を支出していることや、小児医療費についても、無料化の対象を高校３年生まで拡大している。これらによって多額の一般財源を要している。</a:t>
          </a:r>
        </a:p>
        <a:p>
          <a:r>
            <a:rPr kumimoji="1" lang="ja-JP" altLang="en-US" sz="1000">
              <a:latin typeface="ＭＳ Ｐゴシック" panose="020B0600070205080204" pitchFamily="50" charset="-128"/>
              <a:ea typeface="ＭＳ Ｐゴシック" panose="020B0600070205080204" pitchFamily="50" charset="-128"/>
            </a:rPr>
            <a:t>公債費：町債の発行は、基本的に交付税措置のあるものに限っているため、公債費の増加に合わせて基準財政需要額算入額も増加しており、実質負担は抑えられているため公債費は低い水準となっている。</a:t>
          </a:r>
        </a:p>
        <a:p>
          <a:r>
            <a:rPr kumimoji="1" lang="ja-JP" altLang="en-US" sz="1000">
              <a:latin typeface="ＭＳ Ｐゴシック" panose="020B0600070205080204" pitchFamily="50" charset="-128"/>
              <a:ea typeface="ＭＳ Ｐゴシック" panose="020B0600070205080204" pitchFamily="50" charset="-128"/>
            </a:rPr>
            <a:t>繰出金：各保険事業を行う特別会計への繰出金は、類似団体平均よりも低い水準を維持している。要因としては、健（検）診の実施等により医療費の抑制や介護予防等の効果も考えられ、高齢化が進行する将来に向けても同様の水準を維持できるよう、より効果的な抑制策に取り組んで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岡山県里庄町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10,925
12.23
6,123,746
5,607,036
466,321
3,198,561
3,614,344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129603</xdr:rowOff>
    </xdr:from>
    <xdr:to>
      <xdr:col>24</xdr:col>
      <xdr:colOff>63500</xdr:colOff>
      <xdr:row>36</xdr:row>
      <xdr:rowOff>136080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180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119507</xdr:rowOff>
    </xdr:from>
    <xdr:to>
      <xdr:col>19</xdr:col>
      <xdr:colOff>177800</xdr:colOff>
      <xdr:row>36</xdr:row>
      <xdr:rowOff>129603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170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106934</xdr:rowOff>
    </xdr:from>
    <xdr:to>
      <xdr:col>15</xdr:col>
      <xdr:colOff>50800</xdr:colOff>
      <xdr:row>36</xdr:row>
      <xdr:rowOff>119507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913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104267</xdr:rowOff>
    </xdr:from>
    <xdr:to>
      <xdr:col>10</xdr:col>
      <xdr:colOff>114300</xdr:colOff>
      <xdr:row>36</xdr:row>
      <xdr:rowOff>106934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7646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85280</xdr:rowOff>
    </xdr:from>
    <xdr:to>
      <xdr:col>24</xdr:col>
      <xdr:colOff>114300</xdr:colOff>
      <xdr:row>37</xdr:row>
      <xdr:rowOff>15430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63707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78803</xdr:rowOff>
    </xdr:from>
    <xdr:to>
      <xdr:col>20</xdr:col>
      <xdr:colOff>38100</xdr:colOff>
      <xdr:row>37</xdr:row>
      <xdr:rowOff>8953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68707</xdr:rowOff>
    </xdr:from>
    <xdr:to>
      <xdr:col>15</xdr:col>
      <xdr:colOff>101600</xdr:colOff>
      <xdr:row>36</xdr:row>
      <xdr:rowOff>170307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161434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56134</xdr:rowOff>
    </xdr:from>
    <xdr:to>
      <xdr:col>10</xdr:col>
      <xdr:colOff>165100</xdr:colOff>
      <xdr:row>36</xdr:row>
      <xdr:rowOff>157734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148861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53467</xdr:rowOff>
    </xdr:from>
    <xdr:to>
      <xdr:col>6</xdr:col>
      <xdr:colOff>38100</xdr:colOff>
      <xdr:row>36</xdr:row>
      <xdr:rowOff>155067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146194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47385</xdr:rowOff>
    </xdr:from>
    <xdr:to>
      <xdr:col>24</xdr:col>
      <xdr:colOff>63500</xdr:colOff>
      <xdr:row>57</xdr:row>
      <xdr:rowOff>59138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20035"/>
          <a:ext cx="8382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9734</xdr:rowOff>
    </xdr:from>
    <xdr:to>
      <xdr:col>19</xdr:col>
      <xdr:colOff>177800</xdr:colOff>
      <xdr:row>57</xdr:row>
      <xdr:rowOff>59138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10934"/>
          <a:ext cx="889000" cy="2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9734</xdr:rowOff>
    </xdr:from>
    <xdr:to>
      <xdr:col>15</xdr:col>
      <xdr:colOff>50800</xdr:colOff>
      <xdr:row>58</xdr:row>
      <xdr:rowOff>44397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10934"/>
          <a:ext cx="889000" cy="37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44397</xdr:rowOff>
    </xdr:from>
    <xdr:to>
      <xdr:col>10</xdr:col>
      <xdr:colOff>114300</xdr:colOff>
      <xdr:row>58</xdr:row>
      <xdr:rowOff>56163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8497"/>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168035</xdr:rowOff>
    </xdr:from>
    <xdr:to>
      <xdr:col>24</xdr:col>
      <xdr:colOff>114300</xdr:colOff>
      <xdr:row>57</xdr:row>
      <xdr:rowOff>98185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146462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8338</xdr:rowOff>
    </xdr:from>
    <xdr:to>
      <xdr:col>20</xdr:col>
      <xdr:colOff>38100</xdr:colOff>
      <xdr:row>57</xdr:row>
      <xdr:rowOff>109938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101065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130384</xdr:rowOff>
    </xdr:from>
    <xdr:to>
      <xdr:col>15</xdr:col>
      <xdr:colOff>101600</xdr:colOff>
      <xdr:row>56</xdr:row>
      <xdr:rowOff>60534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51661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165047</xdr:rowOff>
    </xdr:from>
    <xdr:to>
      <xdr:col>10</xdr:col>
      <xdr:colOff>165100</xdr:colOff>
      <xdr:row>58</xdr:row>
      <xdr:rowOff>95197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86324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5363</xdr:rowOff>
    </xdr:from>
    <xdr:to>
      <xdr:col>6</xdr:col>
      <xdr:colOff>38100</xdr:colOff>
      <xdr:row>58</xdr:row>
      <xdr:rowOff>106963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98090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70670</xdr:rowOff>
    </xdr:from>
    <xdr:to>
      <xdr:col>24</xdr:col>
      <xdr:colOff>63500</xdr:colOff>
      <xdr:row>77</xdr:row>
      <xdr:rowOff>8606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0870"/>
          <a:ext cx="8382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70670</xdr:rowOff>
    </xdr:from>
    <xdr:to>
      <xdr:col>19</xdr:col>
      <xdr:colOff>177800</xdr:colOff>
      <xdr:row>77</xdr:row>
      <xdr:rowOff>82741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0870"/>
          <a:ext cx="889000" cy="18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82741</xdr:rowOff>
    </xdr:from>
    <xdr:to>
      <xdr:col>15</xdr:col>
      <xdr:colOff>50800</xdr:colOff>
      <xdr:row>77</xdr:row>
      <xdr:rowOff>139836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84391"/>
          <a:ext cx="889000" cy="5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139836</xdr:rowOff>
    </xdr:from>
    <xdr:to>
      <xdr:col>10</xdr:col>
      <xdr:colOff>114300</xdr:colOff>
      <xdr:row>78</xdr:row>
      <xdr:rowOff>23533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1486"/>
          <a:ext cx="889000" cy="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129256</xdr:rowOff>
    </xdr:from>
    <xdr:to>
      <xdr:col>24</xdr:col>
      <xdr:colOff>114300</xdr:colOff>
      <xdr:row>77</xdr:row>
      <xdr:rowOff>59406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107683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3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19870</xdr:rowOff>
    </xdr:from>
    <xdr:to>
      <xdr:col>20</xdr:col>
      <xdr:colOff>38100</xdr:colOff>
      <xdr:row>76</xdr:row>
      <xdr:rowOff>121470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31941</xdr:rowOff>
    </xdr:from>
    <xdr:to>
      <xdr:col>15</xdr:col>
      <xdr:colOff>101600</xdr:colOff>
      <xdr:row>77</xdr:row>
      <xdr:rowOff>133541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124668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89036</xdr:rowOff>
    </xdr:from>
    <xdr:to>
      <xdr:col>10</xdr:col>
      <xdr:colOff>165100</xdr:colOff>
      <xdr:row>78</xdr:row>
      <xdr:rowOff>19186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144183</xdr:rowOff>
    </xdr:from>
    <xdr:to>
      <xdr:col>6</xdr:col>
      <xdr:colOff>38100</xdr:colOff>
      <xdr:row>78</xdr:row>
      <xdr:rowOff>74333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65460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3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29200</xdr:rowOff>
    </xdr:from>
    <xdr:to>
      <xdr:col>24</xdr:col>
      <xdr:colOff>63500</xdr:colOff>
      <xdr:row>97</xdr:row>
      <xdr:rowOff>89770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59850"/>
          <a:ext cx="838200" cy="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29200</xdr:rowOff>
    </xdr:from>
    <xdr:to>
      <xdr:col>19</xdr:col>
      <xdr:colOff>177800</xdr:colOff>
      <xdr:row>97</xdr:row>
      <xdr:rowOff>130108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59850"/>
          <a:ext cx="889000" cy="10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130108</xdr:rowOff>
    </xdr:from>
    <xdr:to>
      <xdr:col>15</xdr:col>
      <xdr:colOff>50800</xdr:colOff>
      <xdr:row>97</xdr:row>
      <xdr:rowOff>159258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60758"/>
          <a:ext cx="889000" cy="2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147267</xdr:rowOff>
    </xdr:from>
    <xdr:to>
      <xdr:col>10</xdr:col>
      <xdr:colOff>114300</xdr:colOff>
      <xdr:row>97</xdr:row>
      <xdr:rowOff>159258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7917"/>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38970</xdr:rowOff>
    </xdr:from>
    <xdr:to>
      <xdr:col>24</xdr:col>
      <xdr:colOff>114300</xdr:colOff>
      <xdr:row>97</xdr:row>
      <xdr:rowOff>140570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125347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149850</xdr:rowOff>
    </xdr:from>
    <xdr:to>
      <xdr:col>20</xdr:col>
      <xdr:colOff>38100</xdr:colOff>
      <xdr:row>97</xdr:row>
      <xdr:rowOff>80000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71127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0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79308</xdr:rowOff>
    </xdr:from>
    <xdr:to>
      <xdr:col>15</xdr:col>
      <xdr:colOff>101600</xdr:colOff>
      <xdr:row>98</xdr:row>
      <xdr:rowOff>9458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108458</xdr:rowOff>
    </xdr:from>
    <xdr:to>
      <xdr:col>10</xdr:col>
      <xdr:colOff>165100</xdr:colOff>
      <xdr:row>98</xdr:row>
      <xdr:rowOff>38608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29735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96467</xdr:rowOff>
    </xdr:from>
    <xdr:to>
      <xdr:col>6</xdr:col>
      <xdr:colOff>38100</xdr:colOff>
      <xdr:row>98</xdr:row>
      <xdr:rowOff>26617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17744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127364</xdr:rowOff>
    </xdr:from>
    <xdr:to>
      <xdr:col>55</xdr:col>
      <xdr:colOff>0</xdr:colOff>
      <xdr:row>58</xdr:row>
      <xdr:rowOff>157135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71464"/>
          <a:ext cx="838200" cy="2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148996</xdr:rowOff>
    </xdr:from>
    <xdr:to>
      <xdr:col>50</xdr:col>
      <xdr:colOff>114300</xdr:colOff>
      <xdr:row>58</xdr:row>
      <xdr:rowOff>157135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93096"/>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145415</xdr:rowOff>
    </xdr:from>
    <xdr:to>
      <xdr:col>45</xdr:col>
      <xdr:colOff>177800</xdr:colOff>
      <xdr:row>58</xdr:row>
      <xdr:rowOff>148996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8951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144866</xdr:rowOff>
    </xdr:from>
    <xdr:to>
      <xdr:col>41</xdr:col>
      <xdr:colOff>50800</xdr:colOff>
      <xdr:row>58</xdr:row>
      <xdr:rowOff>145415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8896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76564</xdr:rowOff>
    </xdr:from>
    <xdr:to>
      <xdr:col>55</xdr:col>
      <xdr:colOff>50800</xdr:colOff>
      <xdr:row>59</xdr:row>
      <xdr:rowOff>6714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162941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106335</xdr:rowOff>
    </xdr:from>
    <xdr:to>
      <xdr:col>50</xdr:col>
      <xdr:colOff>165100</xdr:colOff>
      <xdr:row>59</xdr:row>
      <xdr:rowOff>36485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27612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14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98196</xdr:rowOff>
    </xdr:from>
    <xdr:to>
      <xdr:col>46</xdr:col>
      <xdr:colOff>38100</xdr:colOff>
      <xdr:row>59</xdr:row>
      <xdr:rowOff>28346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19473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3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94615</xdr:rowOff>
    </xdr:from>
    <xdr:to>
      <xdr:col>41</xdr:col>
      <xdr:colOff>101600</xdr:colOff>
      <xdr:row>59</xdr:row>
      <xdr:rowOff>24765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15892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94066</xdr:rowOff>
    </xdr:from>
    <xdr:to>
      <xdr:col>36</xdr:col>
      <xdr:colOff>165100</xdr:colOff>
      <xdr:row>59</xdr:row>
      <xdr:rowOff>24216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15343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3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3315</xdr:rowOff>
    </xdr:from>
    <xdr:to>
      <xdr:col>55</xdr:col>
      <xdr:colOff>0</xdr:colOff>
      <xdr:row>79</xdr:row>
      <xdr:rowOff>25298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47865"/>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94666</xdr:rowOff>
    </xdr:from>
    <xdr:to>
      <xdr:col>50</xdr:col>
      <xdr:colOff>114300</xdr:colOff>
      <xdr:row>79</xdr:row>
      <xdr:rowOff>25298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7766"/>
          <a:ext cx="8890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94666</xdr:rowOff>
    </xdr:from>
    <xdr:to>
      <xdr:col>45</xdr:col>
      <xdr:colOff>177800</xdr:colOff>
      <xdr:row>79</xdr:row>
      <xdr:rowOff>9297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7766"/>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9297</xdr:rowOff>
    </xdr:from>
    <xdr:to>
      <xdr:col>41</xdr:col>
      <xdr:colOff>50800</xdr:colOff>
      <xdr:row>79</xdr:row>
      <xdr:rowOff>33058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3847"/>
          <a:ext cx="889000" cy="2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123965</xdr:rowOff>
    </xdr:from>
    <xdr:to>
      <xdr:col>55</xdr:col>
      <xdr:colOff>50800</xdr:colOff>
      <xdr:row>79</xdr:row>
      <xdr:rowOff>54115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38892</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145948</xdr:rowOff>
    </xdr:from>
    <xdr:to>
      <xdr:col>50</xdr:col>
      <xdr:colOff>165100</xdr:colOff>
      <xdr:row>79</xdr:row>
      <xdr:rowOff>76098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67225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43866</xdr:rowOff>
    </xdr:from>
    <xdr:to>
      <xdr:col>46</xdr:col>
      <xdr:colOff>38100</xdr:colOff>
      <xdr:row>78</xdr:row>
      <xdr:rowOff>145466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136593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129947</xdr:rowOff>
    </xdr:from>
    <xdr:to>
      <xdr:col>41</xdr:col>
      <xdr:colOff>101600</xdr:colOff>
      <xdr:row>79</xdr:row>
      <xdr:rowOff>60097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51224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153708</xdr:rowOff>
    </xdr:from>
    <xdr:to>
      <xdr:col>36</xdr:col>
      <xdr:colOff>165100</xdr:colOff>
      <xdr:row>79</xdr:row>
      <xdr:rowOff>83858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74985</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17" y="136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30069</xdr:rowOff>
    </xdr:from>
    <xdr:to>
      <xdr:col>55</xdr:col>
      <xdr:colOff>0</xdr:colOff>
      <xdr:row>96</xdr:row>
      <xdr:rowOff>105232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89269"/>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105232</xdr:rowOff>
    </xdr:from>
    <xdr:to>
      <xdr:col>50</xdr:col>
      <xdr:colOff>114300</xdr:colOff>
      <xdr:row>96</xdr:row>
      <xdr:rowOff>126642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64432"/>
          <a:ext cx="8890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122779</xdr:rowOff>
    </xdr:from>
    <xdr:to>
      <xdr:col>45</xdr:col>
      <xdr:colOff>177800</xdr:colOff>
      <xdr:row>96</xdr:row>
      <xdr:rowOff>126642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8197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122779</xdr:rowOff>
    </xdr:from>
    <xdr:to>
      <xdr:col>41</xdr:col>
      <xdr:colOff>50800</xdr:colOff>
      <xdr:row>96</xdr:row>
      <xdr:rowOff>126538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81979"/>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150719</xdr:rowOff>
    </xdr:from>
    <xdr:to>
      <xdr:col>55</xdr:col>
      <xdr:colOff>50800</xdr:colOff>
      <xdr:row>96</xdr:row>
      <xdr:rowOff>80869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129146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54432</xdr:rowOff>
    </xdr:from>
    <xdr:to>
      <xdr:col>50</xdr:col>
      <xdr:colOff>165100</xdr:colOff>
      <xdr:row>96</xdr:row>
      <xdr:rowOff>156032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147159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75842</xdr:rowOff>
    </xdr:from>
    <xdr:to>
      <xdr:col>46</xdr:col>
      <xdr:colOff>38100</xdr:colOff>
      <xdr:row>97</xdr:row>
      <xdr:rowOff>5992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168569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71979</xdr:rowOff>
    </xdr:from>
    <xdr:to>
      <xdr:col>41</xdr:col>
      <xdr:colOff>101600</xdr:colOff>
      <xdr:row>97</xdr:row>
      <xdr:rowOff>2129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164706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75738</xdr:rowOff>
    </xdr:from>
    <xdr:to>
      <xdr:col>36</xdr:col>
      <xdr:colOff>165100</xdr:colOff>
      <xdr:row>97</xdr:row>
      <xdr:rowOff>5888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168465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156045</xdr:rowOff>
    </xdr:from>
    <xdr:to>
      <xdr:col>85</xdr:col>
      <xdr:colOff>127000</xdr:colOff>
      <xdr:row>37</xdr:row>
      <xdr:rowOff>10966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28245"/>
          <a:ext cx="8382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26298</xdr:rowOff>
    </xdr:from>
    <xdr:to>
      <xdr:col>81</xdr:col>
      <xdr:colOff>50800</xdr:colOff>
      <xdr:row>37</xdr:row>
      <xdr:rowOff>10966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27048"/>
          <a:ext cx="889000" cy="3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26298</xdr:rowOff>
    </xdr:from>
    <xdr:to>
      <xdr:col>76</xdr:col>
      <xdr:colOff>114300</xdr:colOff>
      <xdr:row>37</xdr:row>
      <xdr:rowOff>68034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27048"/>
          <a:ext cx="889000" cy="38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68034</xdr:rowOff>
    </xdr:from>
    <xdr:to>
      <xdr:col>71</xdr:col>
      <xdr:colOff>177800</xdr:colOff>
      <xdr:row>37</xdr:row>
      <xdr:rowOff>117722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11684"/>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105245</xdr:rowOff>
    </xdr:from>
    <xdr:to>
      <xdr:col>85</xdr:col>
      <xdr:colOff>177800</xdr:colOff>
      <xdr:row>37</xdr:row>
      <xdr:rowOff>35395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128122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131616</xdr:rowOff>
    </xdr:from>
    <xdr:to>
      <xdr:col>81</xdr:col>
      <xdr:colOff>101600</xdr:colOff>
      <xdr:row>37</xdr:row>
      <xdr:rowOff>61766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146948</xdr:rowOff>
    </xdr:from>
    <xdr:to>
      <xdr:col>76</xdr:col>
      <xdr:colOff>165100</xdr:colOff>
      <xdr:row>35</xdr:row>
      <xdr:rowOff>77098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93625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5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17234</xdr:rowOff>
    </xdr:from>
    <xdr:to>
      <xdr:col>72</xdr:col>
      <xdr:colOff>38100</xdr:colOff>
      <xdr:row>37</xdr:row>
      <xdr:rowOff>118834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109961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66922</xdr:rowOff>
    </xdr:from>
    <xdr:to>
      <xdr:col>67</xdr:col>
      <xdr:colOff>101600</xdr:colOff>
      <xdr:row>37</xdr:row>
      <xdr:rowOff>168521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0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159648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73863</xdr:rowOff>
    </xdr:from>
    <xdr:to>
      <xdr:col>85</xdr:col>
      <xdr:colOff>127000</xdr:colOff>
      <xdr:row>57</xdr:row>
      <xdr:rowOff>98159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46513"/>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68080</xdr:rowOff>
    </xdr:from>
    <xdr:to>
      <xdr:col>81</xdr:col>
      <xdr:colOff>50800</xdr:colOff>
      <xdr:row>57</xdr:row>
      <xdr:rowOff>73863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40730"/>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68080</xdr:rowOff>
    </xdr:from>
    <xdr:to>
      <xdr:col>76</xdr:col>
      <xdr:colOff>114300</xdr:colOff>
      <xdr:row>57</xdr:row>
      <xdr:rowOff>134003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0730"/>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76726</xdr:rowOff>
    </xdr:from>
    <xdr:to>
      <xdr:col>71</xdr:col>
      <xdr:colOff>177800</xdr:colOff>
      <xdr:row>57</xdr:row>
      <xdr:rowOff>134003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49376"/>
          <a:ext cx="88900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47359</xdr:rowOff>
    </xdr:from>
    <xdr:to>
      <xdr:col>85</xdr:col>
      <xdr:colOff>177800</xdr:colOff>
      <xdr:row>57</xdr:row>
      <xdr:rowOff>148959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133736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3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23063</xdr:rowOff>
    </xdr:from>
    <xdr:to>
      <xdr:col>81</xdr:col>
      <xdr:colOff>101600</xdr:colOff>
      <xdr:row>57</xdr:row>
      <xdr:rowOff>124663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115790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17280</xdr:rowOff>
    </xdr:from>
    <xdr:to>
      <xdr:col>76</xdr:col>
      <xdr:colOff>165100</xdr:colOff>
      <xdr:row>57</xdr:row>
      <xdr:rowOff>118880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110007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83203</xdr:rowOff>
    </xdr:from>
    <xdr:to>
      <xdr:col>72</xdr:col>
      <xdr:colOff>38100</xdr:colOff>
      <xdr:row>58</xdr:row>
      <xdr:rowOff>13353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25926</xdr:rowOff>
    </xdr:from>
    <xdr:to>
      <xdr:col>67</xdr:col>
      <xdr:colOff>101600</xdr:colOff>
      <xdr:row>57</xdr:row>
      <xdr:rowOff>127526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118653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1512</xdr:rowOff>
    </xdr:from>
    <xdr:to>
      <xdr:col>85</xdr:col>
      <xdr:colOff>127000</xdr:colOff>
      <xdr:row>79</xdr:row>
      <xdr:rowOff>38945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374612"/>
          <a:ext cx="838200" cy="20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1512</xdr:rowOff>
    </xdr:from>
    <xdr:to>
      <xdr:col>81</xdr:col>
      <xdr:colOff>50800</xdr:colOff>
      <xdr:row>78</xdr:row>
      <xdr:rowOff>113316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374612"/>
          <a:ext cx="889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113316</xdr:rowOff>
    </xdr:from>
    <xdr:to>
      <xdr:col>76</xdr:col>
      <xdr:colOff>114300</xdr:colOff>
      <xdr:row>78</xdr:row>
      <xdr:rowOff>127336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86416"/>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122937</xdr:rowOff>
    </xdr:from>
    <xdr:to>
      <xdr:col>71</xdr:col>
      <xdr:colOff>177800</xdr:colOff>
      <xdr:row>78</xdr:row>
      <xdr:rowOff>127336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96037"/>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159595</xdr:rowOff>
    </xdr:from>
    <xdr:to>
      <xdr:col>85</xdr:col>
      <xdr:colOff>177800</xdr:colOff>
      <xdr:row>79</xdr:row>
      <xdr:rowOff>89745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74522</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4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122162</xdr:rowOff>
    </xdr:from>
    <xdr:to>
      <xdr:col>81</xdr:col>
      <xdr:colOff>101600</xdr:colOff>
      <xdr:row>78</xdr:row>
      <xdr:rowOff>52312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68839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0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62516</xdr:rowOff>
    </xdr:from>
    <xdr:to>
      <xdr:col>76</xdr:col>
      <xdr:colOff>165100</xdr:colOff>
      <xdr:row>78</xdr:row>
      <xdr:rowOff>164116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9193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76536</xdr:rowOff>
    </xdr:from>
    <xdr:to>
      <xdr:col>72</xdr:col>
      <xdr:colOff>38100</xdr:colOff>
      <xdr:row>79</xdr:row>
      <xdr:rowOff>6686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169263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72137</xdr:rowOff>
    </xdr:from>
    <xdr:to>
      <xdr:col>67</xdr:col>
      <xdr:colOff>101600</xdr:colOff>
      <xdr:row>79</xdr:row>
      <xdr:rowOff>2287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18814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2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129367</xdr:rowOff>
    </xdr:from>
    <xdr:to>
      <xdr:col>85</xdr:col>
      <xdr:colOff>127000</xdr:colOff>
      <xdr:row>97</xdr:row>
      <xdr:rowOff>146047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60017"/>
          <a:ext cx="8382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146047</xdr:rowOff>
    </xdr:from>
    <xdr:to>
      <xdr:col>81</xdr:col>
      <xdr:colOff>50800</xdr:colOff>
      <xdr:row>97</xdr:row>
      <xdr:rowOff>147602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7669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147602</xdr:rowOff>
    </xdr:from>
    <xdr:to>
      <xdr:col>76</xdr:col>
      <xdr:colOff>114300</xdr:colOff>
      <xdr:row>97</xdr:row>
      <xdr:rowOff>151572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78252"/>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139883</xdr:rowOff>
    </xdr:from>
    <xdr:to>
      <xdr:col>71</xdr:col>
      <xdr:colOff>177800</xdr:colOff>
      <xdr:row>97</xdr:row>
      <xdr:rowOff>151572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70533"/>
          <a:ext cx="8890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78567</xdr:rowOff>
    </xdr:from>
    <xdr:to>
      <xdr:col>85</xdr:col>
      <xdr:colOff>177800</xdr:colOff>
      <xdr:row>98</xdr:row>
      <xdr:rowOff>8717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56994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95247</xdr:rowOff>
    </xdr:from>
    <xdr:to>
      <xdr:col>81</xdr:col>
      <xdr:colOff>101600</xdr:colOff>
      <xdr:row>98</xdr:row>
      <xdr:rowOff>25397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16524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1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96802</xdr:rowOff>
    </xdr:from>
    <xdr:to>
      <xdr:col>76</xdr:col>
      <xdr:colOff>165100</xdr:colOff>
      <xdr:row>98</xdr:row>
      <xdr:rowOff>26952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18079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100772</xdr:rowOff>
    </xdr:from>
    <xdr:to>
      <xdr:col>72</xdr:col>
      <xdr:colOff>38100</xdr:colOff>
      <xdr:row>98</xdr:row>
      <xdr:rowOff>30922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22049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89083</xdr:rowOff>
    </xdr:from>
    <xdr:to>
      <xdr:col>67</xdr:col>
      <xdr:colOff>101600</xdr:colOff>
      <xdr:row>98</xdr:row>
      <xdr:rowOff>19233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消防費：消防事務を一部事務組合で行っており、類似団体平均より低い水準となる傾向にあるが、令和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年度は消防機庫新設に伴い高い水準となった。また、令和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年度は災害情報伝達システムの導入に伴い数値が高くなっている。</a:t>
          </a:r>
        </a:p>
        <a:p>
          <a:r>
            <a:rPr kumimoji="1" lang="ja-JP" altLang="en-US" sz="1050">
              <a:latin typeface="ＭＳ Ｐゴシック" panose="020B0600070205080204" pitchFamily="50" charset="-128"/>
              <a:ea typeface="ＭＳ Ｐゴシック" panose="020B0600070205080204" pitchFamily="50" charset="-128"/>
            </a:rPr>
            <a:t>総務費：電算システムの改修・保守に多額の費用を要しているため、全国平均・県平均に比べて高水準であるものの、類似団体平均と比較すると低い水準となっている。令和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年度は、特別定額給付金事業のため数値が大きくなっている。令和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年度と増加している理由は、ふるさと納税の増加に伴うふるさと納税返礼事務委託料の大幅な増加によるもの。</a:t>
          </a:r>
        </a:p>
        <a:p>
          <a:r>
            <a:rPr kumimoji="1" lang="ja-JP" altLang="en-US" sz="1050">
              <a:latin typeface="ＭＳ Ｐゴシック" panose="020B0600070205080204" pitchFamily="50" charset="-128"/>
              <a:ea typeface="ＭＳ Ｐゴシック" panose="020B0600070205080204" pitchFamily="50" charset="-128"/>
            </a:rPr>
            <a:t>農林水産業費：農地の面積自体が少ないため農業振興に係る費用が抑制できているため、県平均・類似団体平均のいずれと比較しても低水準となっている。</a:t>
          </a:r>
        </a:p>
        <a:p>
          <a:r>
            <a:rPr kumimoji="1" lang="ja-JP" altLang="en-US" sz="1050">
              <a:latin typeface="ＭＳ Ｐゴシック" panose="020B0600070205080204" pitchFamily="50" charset="-128"/>
              <a:ea typeface="ＭＳ Ｐゴシック" panose="020B0600070205080204" pitchFamily="50" charset="-128"/>
            </a:rPr>
            <a:t>教育費：全国平均・県平均・類似団体平均のいずれと比較しても低水準となっているが、生活支援員を手厚く配置するなど多額の費用を投じ教育環境の充実に努めている。</a:t>
          </a:r>
        </a:p>
        <a:p>
          <a:r>
            <a:rPr kumimoji="1" lang="ja-JP" altLang="en-US" sz="1050">
              <a:latin typeface="ＭＳ Ｐゴシック" panose="020B0600070205080204" pitchFamily="50" charset="-128"/>
              <a:ea typeface="ＭＳ Ｐゴシック" panose="020B0600070205080204" pitchFamily="50" charset="-128"/>
            </a:rPr>
            <a:t>民生費：全国平均・県平均・類似団体平均のいずれと比較しても低水準となっているが、放課後デイサービス等の扶助費が増え続けているため増加傾向にある。令和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年度の増加の主な理由は、子育て世帯への臨時特別給付金・住民税非課税世帯等に対する臨時特別給付金の増加によるもの。</a:t>
          </a:r>
        </a:p>
        <a:p>
          <a:r>
            <a:rPr kumimoji="1" lang="ja-JP" altLang="en-US" sz="1050">
              <a:latin typeface="ＭＳ Ｐゴシック" panose="020B0600070205080204" pitchFamily="50" charset="-128"/>
              <a:ea typeface="ＭＳ Ｐゴシック" panose="020B0600070205080204" pitchFamily="50" charset="-128"/>
            </a:rPr>
            <a:t>衛生費：全国平均・県平均・類似団体平均のいずれと比較しても低水準となっているが、ごみ処理・し尿処理を一部事務組合で行っているため、人件費が抑制されていることで低水準となっていると考えている。令和３年度から増加傾向にあるのは西部衛生施設組合処分場・焼却場・熱利用施設の建設事業費負担金の増によるもの。</a:t>
          </a:r>
        </a:p>
        <a:p>
          <a:r>
            <a:rPr kumimoji="1" lang="ja-JP" altLang="en-US" sz="1050">
              <a:latin typeface="ＭＳ Ｐゴシック" panose="020B0600070205080204" pitchFamily="50" charset="-128"/>
              <a:ea typeface="ＭＳ Ｐゴシック" panose="020B0600070205080204" pitchFamily="50" charset="-128"/>
            </a:rPr>
            <a:t>土木費：県平均・類似団体平均のいずれと比較しても低水準となっており、今後も無理な事業は行わず健全な運営に努める必要がある。</a:t>
          </a:r>
        </a:p>
        <a:p>
          <a:r>
            <a:rPr kumimoji="1" lang="ja-JP" altLang="en-US" sz="1050">
              <a:latin typeface="ＭＳ Ｐゴシック" panose="020B0600070205080204" pitchFamily="50" charset="-128"/>
              <a:ea typeface="ＭＳ Ｐゴシック" panose="020B0600070205080204" pitchFamily="50" charset="-128"/>
            </a:rPr>
            <a:t>公債費：全国平均・県平均・類似団体平均のいずれと比較しても低水準となっており、今後も町債の発行については原則として交付税措置があるものに限ることで適正な水準を維持していきたいと考えてい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財政調整基金については、基金に依存しない行財政運営に努めることで、ここ数年は増加傾向にある。</a:t>
          </a:r>
        </a:p>
        <a:p>
          <a:r>
            <a:rPr kumimoji="1" lang="ja-JP" altLang="en-US" sz="1400">
              <a:latin typeface="ＭＳ ゴシック" pitchFamily="49" charset="-128"/>
              <a:ea typeface="ＭＳ ゴシック" pitchFamily="49" charset="-128"/>
            </a:rPr>
            <a:t>　実質収支額は、ここ数年は年度末の法人町民税の税収に左右されるため増減を繰り返している。</a:t>
          </a:r>
        </a:p>
        <a:p>
          <a:r>
            <a:rPr kumimoji="1" lang="ja-JP" altLang="en-US" sz="1400">
              <a:latin typeface="ＭＳ ゴシック" pitchFamily="49" charset="-128"/>
              <a:ea typeface="ＭＳ ゴシック" pitchFamily="49" charset="-128"/>
            </a:rPr>
            <a:t>　実質単年度収支は、災害の影響で平成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年度でマイナスに転じたものの、平成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年度以降は普通建設事業費、投資及び出資金の減少や歳出抑制の取り組み、普通交付税やふるさと納税の増加等によりプラスとなっている。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一般会計は、町税収入やふるさと納税の増加により実質収支額が増加し、実質収支比率も大きくなっているが、予算規模が少額なため数値の変動はあるものの、平均すると同程度の水準で安定している。</a:t>
          </a:r>
        </a:p>
        <a:p>
          <a:r>
            <a:rPr kumimoji="1" lang="ja-JP" altLang="en-US" sz="1400">
              <a:latin typeface="ＭＳ ゴシック" pitchFamily="49" charset="-128"/>
              <a:ea typeface="ＭＳ ゴシック" pitchFamily="49" charset="-128"/>
            </a:rPr>
            <a:t>　国民健康保険、介護保険の両特別会計は、適正水準を維持している。なお、国民健康保険特別会計は、平成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年度から国保財政の運営主体が都道府県に移行して以降、同程度の水準を維持している。</a:t>
          </a:r>
        </a:p>
        <a:p>
          <a:r>
            <a:rPr kumimoji="1" lang="ja-JP" altLang="en-US" sz="1400">
              <a:latin typeface="ＭＳ ゴシック" pitchFamily="49" charset="-128"/>
              <a:ea typeface="ＭＳ ゴシック" pitchFamily="49" charset="-128"/>
            </a:rPr>
            <a:t>　水道、下水道の両事業会計は、同水準で安定している。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6123746</v>
      </c>
      <c r="BO4" s="358"/>
      <c r="BP4" s="358"/>
      <c r="BQ4" s="358"/>
      <c r="BR4" s="358"/>
      <c r="BS4" s="358"/>
      <c r="BT4" s="358"/>
      <c r="BU4" s="359"/>
      <c r="BV4" s="357">
        <v>6229927</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14.6</v>
      </c>
      <c r="CU4" s="364"/>
      <c r="CV4" s="364"/>
      <c r="CW4" s="364"/>
      <c r="CX4" s="364"/>
      <c r="CY4" s="364"/>
      <c r="CZ4" s="364"/>
      <c r="DA4" s="365"/>
      <c r="DB4" s="363">
        <v>11.8</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5607036</v>
      </c>
      <c r="BO5" s="395"/>
      <c r="BP5" s="395"/>
      <c r="BQ5" s="395"/>
      <c r="BR5" s="395"/>
      <c r="BS5" s="395"/>
      <c r="BT5" s="395"/>
      <c r="BU5" s="396"/>
      <c r="BV5" s="394">
        <v>5814250</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83</v>
      </c>
      <c r="CU5" s="392"/>
      <c r="CV5" s="392"/>
      <c r="CW5" s="392"/>
      <c r="CX5" s="392"/>
      <c r="CY5" s="392"/>
      <c r="CZ5" s="392"/>
      <c r="DA5" s="393"/>
      <c r="DB5" s="391">
        <v>80.2</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516710</v>
      </c>
      <c r="BO6" s="395"/>
      <c r="BP6" s="395"/>
      <c r="BQ6" s="395"/>
      <c r="BR6" s="395"/>
      <c r="BS6" s="395"/>
      <c r="BT6" s="395"/>
      <c r="BU6" s="396"/>
      <c r="BV6" s="394">
        <v>415677</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84.6</v>
      </c>
      <c r="CU6" s="432"/>
      <c r="CV6" s="432"/>
      <c r="CW6" s="432"/>
      <c r="CX6" s="432"/>
      <c r="CY6" s="432"/>
      <c r="CZ6" s="432"/>
      <c r="DA6" s="433"/>
      <c r="DB6" s="431">
        <v>86</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50389</v>
      </c>
      <c r="BO7" s="395"/>
      <c r="BP7" s="395"/>
      <c r="BQ7" s="395"/>
      <c r="BR7" s="395"/>
      <c r="BS7" s="395"/>
      <c r="BT7" s="395"/>
      <c r="BU7" s="396"/>
      <c r="BV7" s="394">
        <v>32771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3198561</v>
      </c>
      <c r="CU7" s="395"/>
      <c r="CV7" s="395"/>
      <c r="CW7" s="395"/>
      <c r="CX7" s="395"/>
      <c r="CY7" s="395"/>
      <c r="CZ7" s="395"/>
      <c r="DA7" s="396"/>
      <c r="DB7" s="394">
        <v>3243899</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466321</v>
      </c>
      <c r="BO8" s="395"/>
      <c r="BP8" s="395"/>
      <c r="BQ8" s="395"/>
      <c r="BR8" s="395"/>
      <c r="BS8" s="395"/>
      <c r="BT8" s="395"/>
      <c r="BU8" s="396"/>
      <c r="BV8" s="394">
        <v>382906</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0.53</v>
      </c>
      <c r="CU8" s="435"/>
      <c r="CV8" s="435"/>
      <c r="CW8" s="435"/>
      <c r="CX8" s="435"/>
      <c r="CY8" s="435"/>
      <c r="CZ8" s="435"/>
      <c r="DA8" s="436"/>
      <c r="DB8" s="434">
        <v>0.56000000000000005</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10950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96</v>
      </c>
      <c r="AV9" s="427"/>
      <c r="AW9" s="427"/>
      <c r="AX9" s="427"/>
      <c r="AY9" s="428" t="s">
        <v>118</v>
      </c>
      <c r="AZ9" s="429"/>
      <c r="BA9" s="429"/>
      <c r="BB9" s="429"/>
      <c r="BC9" s="429"/>
      <c r="BD9" s="429"/>
      <c r="BE9" s="429"/>
      <c r="BF9" s="429"/>
      <c r="BG9" s="429"/>
      <c r="BH9" s="429"/>
      <c r="BI9" s="429"/>
      <c r="BJ9" s="429"/>
      <c r="BK9" s="429"/>
      <c r="BL9" s="429"/>
      <c r="BM9" s="430"/>
      <c r="BN9" s="394">
        <v>83415</v>
      </c>
      <c r="BO9" s="395"/>
      <c r="BP9" s="395"/>
      <c r="BQ9" s="395"/>
      <c r="BR9" s="395"/>
      <c r="BS9" s="395"/>
      <c r="BT9" s="395"/>
      <c r="BU9" s="396"/>
      <c r="BV9" s="394">
        <v>143472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8.6999999999999993</v>
      </c>
      <c r="CU9" s="392"/>
      <c r="CV9" s="392"/>
      <c r="CW9" s="392"/>
      <c r="CX9" s="392"/>
      <c r="CY9" s="392"/>
      <c r="CZ9" s="392"/>
      <c r="DA9" s="393"/>
      <c r="DB9" s="391">
        <v>8.4</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10929</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247620</v>
      </c>
      <c r="BO10" s="395"/>
      <c r="BP10" s="395"/>
      <c r="BQ10" s="395"/>
      <c r="BR10" s="395"/>
      <c r="BS10" s="395"/>
      <c r="BT10" s="395"/>
      <c r="BU10" s="396"/>
      <c r="BV10" s="394">
        <v>205378</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2">
      <c r="A12" s="175"/>
      <c r="B12" s="454" t="s">
        <v>132</v>
      </c>
      <c r="C12" s="455"/>
      <c r="D12" s="455"/>
      <c r="E12" s="455"/>
      <c r="F12" s="455"/>
      <c r="G12" s="455"/>
      <c r="H12" s="455"/>
      <c r="I12" s="455"/>
      <c r="J12" s="455"/>
      <c r="K12" s="456"/>
      <c r="L12" s="463" t="s">
        <v>133</v>
      </c>
      <c r="M12" s="464"/>
      <c r="N12" s="464"/>
      <c r="O12" s="464"/>
      <c r="P12" s="464"/>
      <c r="Q12" s="465"/>
      <c r="R12" s="466">
        <v>11040</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111</v>
      </c>
      <c r="AV12" s="427"/>
      <c r="AW12" s="427"/>
      <c r="AX12" s="427"/>
      <c r="AY12" s="428" t="s">
        <v>137</v>
      </c>
      <c r="AZ12" s="429"/>
      <c r="BA12" s="429"/>
      <c r="BB12" s="429"/>
      <c r="BC12" s="429"/>
      <c r="BD12" s="429"/>
      <c r="BE12" s="429"/>
      <c r="BF12" s="429"/>
      <c r="BG12" s="429"/>
      <c r="BH12" s="429"/>
      <c r="BI12" s="429"/>
      <c r="BJ12" s="429"/>
      <c r="BK12" s="429"/>
      <c r="BL12" s="429"/>
      <c r="BM12" s="430"/>
      <c r="BN12" s="394">
        <v>91801</v>
      </c>
      <c r="BO12" s="395"/>
      <c r="BP12" s="395"/>
      <c r="BQ12" s="395"/>
      <c r="BR12" s="395"/>
      <c r="BS12" s="395"/>
      <c r="BT12" s="395"/>
      <c r="BU12" s="396"/>
      <c r="BV12" s="394">
        <v>96584</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140</v>
      </c>
      <c r="N13" s="486"/>
      <c r="O13" s="486"/>
      <c r="P13" s="486"/>
      <c r="Q13" s="487"/>
      <c r="R13" s="478">
        <v>10925</v>
      </c>
      <c r="S13" s="479"/>
      <c r="T13" s="479"/>
      <c r="U13" s="479"/>
      <c r="V13" s="480"/>
      <c r="W13" s="410" t="s">
        <v>141</v>
      </c>
      <c r="X13" s="411"/>
      <c r="Y13" s="411"/>
      <c r="Z13" s="411"/>
      <c r="AA13" s="411"/>
      <c r="AB13" s="401"/>
      <c r="AC13" s="445">
        <v>131</v>
      </c>
      <c r="AD13" s="446"/>
      <c r="AE13" s="446"/>
      <c r="AF13" s="446"/>
      <c r="AG13" s="488"/>
      <c r="AH13" s="445">
        <v>113</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239234</v>
      </c>
      <c r="BO13" s="395"/>
      <c r="BP13" s="395"/>
      <c r="BQ13" s="395"/>
      <c r="BR13" s="395"/>
      <c r="BS13" s="395"/>
      <c r="BT13" s="395"/>
      <c r="BU13" s="396"/>
      <c r="BV13" s="394">
        <v>252266</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7.4</v>
      </c>
      <c r="CU13" s="392"/>
      <c r="CV13" s="392"/>
      <c r="CW13" s="392"/>
      <c r="CX13" s="392"/>
      <c r="CY13" s="392"/>
      <c r="CZ13" s="392"/>
      <c r="DA13" s="393"/>
      <c r="DB13" s="391">
        <v>7.3</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11062</v>
      </c>
      <c r="S14" s="479"/>
      <c r="T14" s="479"/>
      <c r="U14" s="479"/>
      <c r="V14" s="480"/>
      <c r="W14" s="384"/>
      <c r="X14" s="385"/>
      <c r="Y14" s="385"/>
      <c r="Z14" s="385"/>
      <c r="AA14" s="385"/>
      <c r="AB14" s="374"/>
      <c r="AC14" s="481">
        <v>2.6</v>
      </c>
      <c r="AD14" s="482"/>
      <c r="AE14" s="482"/>
      <c r="AF14" s="482"/>
      <c r="AG14" s="483"/>
      <c r="AH14" s="481">
        <v>2.2000000000000002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t="s">
        <v>139</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140</v>
      </c>
      <c r="N15" s="486"/>
      <c r="O15" s="486"/>
      <c r="P15" s="486"/>
      <c r="Q15" s="487"/>
      <c r="R15" s="478">
        <v>10923</v>
      </c>
      <c r="S15" s="479"/>
      <c r="T15" s="479"/>
      <c r="U15" s="479"/>
      <c r="V15" s="480"/>
      <c r="W15" s="410" t="s">
        <v>148</v>
      </c>
      <c r="X15" s="411"/>
      <c r="Y15" s="411"/>
      <c r="Z15" s="411"/>
      <c r="AA15" s="411"/>
      <c r="AB15" s="401"/>
      <c r="AC15" s="445">
        <v>1658</v>
      </c>
      <c r="AD15" s="446"/>
      <c r="AE15" s="446"/>
      <c r="AF15" s="446"/>
      <c r="AG15" s="488"/>
      <c r="AH15" s="445">
        <v>1777</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1401268</v>
      </c>
      <c r="BO15" s="358"/>
      <c r="BP15" s="358"/>
      <c r="BQ15" s="358"/>
      <c r="BR15" s="358"/>
      <c r="BS15" s="358"/>
      <c r="BT15" s="358"/>
      <c r="BU15" s="359"/>
      <c r="BV15" s="357">
        <v>1345751</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33.5</v>
      </c>
      <c r="AD16" s="482"/>
      <c r="AE16" s="482"/>
      <c r="AF16" s="482"/>
      <c r="AG16" s="483"/>
      <c r="AH16" s="481">
        <v>34.9</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2766988</v>
      </c>
      <c r="BO16" s="395"/>
      <c r="BP16" s="395"/>
      <c r="BQ16" s="395"/>
      <c r="BR16" s="395"/>
      <c r="BS16" s="395"/>
      <c r="BT16" s="395"/>
      <c r="BU16" s="396"/>
      <c r="BV16" s="394">
        <v>2660803</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154</v>
      </c>
      <c r="N17" s="506"/>
      <c r="O17" s="506"/>
      <c r="P17" s="506"/>
      <c r="Q17" s="507"/>
      <c r="R17" s="500" t="s">
        <v>155</v>
      </c>
      <c r="S17" s="501"/>
      <c r="T17" s="501"/>
      <c r="U17" s="501"/>
      <c r="V17" s="502"/>
      <c r="W17" s="410" t="s">
        <v>156</v>
      </c>
      <c r="X17" s="411"/>
      <c r="Y17" s="411"/>
      <c r="Z17" s="411"/>
      <c r="AA17" s="411"/>
      <c r="AB17" s="401"/>
      <c r="AC17" s="445">
        <v>3160</v>
      </c>
      <c r="AD17" s="446"/>
      <c r="AE17" s="446"/>
      <c r="AF17" s="446"/>
      <c r="AG17" s="488"/>
      <c r="AH17" s="445">
        <v>3204</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1769358</v>
      </c>
      <c r="BO17" s="395"/>
      <c r="BP17" s="395"/>
      <c r="BQ17" s="395"/>
      <c r="BR17" s="395"/>
      <c r="BS17" s="395"/>
      <c r="BT17" s="395"/>
      <c r="BU17" s="396"/>
      <c r="BV17" s="394">
        <v>1699971</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12.23</v>
      </c>
      <c r="M18" s="518"/>
      <c r="N18" s="518"/>
      <c r="O18" s="518"/>
      <c r="P18" s="518"/>
      <c r="Q18" s="518"/>
      <c r="R18" s="519"/>
      <c r="S18" s="519"/>
      <c r="T18" s="519"/>
      <c r="U18" s="519"/>
      <c r="V18" s="520"/>
      <c r="W18" s="412"/>
      <c r="X18" s="413"/>
      <c r="Y18" s="413"/>
      <c r="Z18" s="413"/>
      <c r="AA18" s="413"/>
      <c r="AB18" s="404"/>
      <c r="AC18" s="521">
        <v>63.9</v>
      </c>
      <c r="AD18" s="522"/>
      <c r="AE18" s="522"/>
      <c r="AF18" s="522"/>
      <c r="AG18" s="523"/>
      <c r="AH18" s="521">
        <v>62.9</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2790322</v>
      </c>
      <c r="BO18" s="395"/>
      <c r="BP18" s="395"/>
      <c r="BQ18" s="395"/>
      <c r="BR18" s="395"/>
      <c r="BS18" s="395"/>
      <c r="BT18" s="395"/>
      <c r="BU18" s="396"/>
      <c r="BV18" s="394">
        <v>2710763</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895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4288116</v>
      </c>
      <c r="BO19" s="395"/>
      <c r="BP19" s="395"/>
      <c r="BQ19" s="395"/>
      <c r="BR19" s="395"/>
      <c r="BS19" s="395"/>
      <c r="BT19" s="395"/>
      <c r="BU19" s="396"/>
      <c r="BV19" s="394">
        <v>4193870</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4138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3614344</v>
      </c>
      <c r="BO22" s="358"/>
      <c r="BP22" s="358"/>
      <c r="BQ22" s="358"/>
      <c r="BR22" s="358"/>
      <c r="BS22" s="358"/>
      <c r="BT22" s="358"/>
      <c r="BU22" s="359"/>
      <c r="BV22" s="357">
        <v>3755574</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3092681</v>
      </c>
      <c r="BO23" s="395"/>
      <c r="BP23" s="395"/>
      <c r="BQ23" s="395"/>
      <c r="BR23" s="395"/>
      <c r="BS23" s="395"/>
      <c r="BT23" s="395"/>
      <c r="BU23" s="396"/>
      <c r="BV23" s="394">
        <v>3214307</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7000</v>
      </c>
      <c r="R24" s="446"/>
      <c r="S24" s="446"/>
      <c r="T24" s="446"/>
      <c r="U24" s="446"/>
      <c r="V24" s="488"/>
      <c r="W24" s="540"/>
      <c r="X24" s="541"/>
      <c r="Y24" s="542"/>
      <c r="Z24" s="444" t="s">
        <v>173</v>
      </c>
      <c r="AA24" s="424"/>
      <c r="AB24" s="424"/>
      <c r="AC24" s="424"/>
      <c r="AD24" s="424"/>
      <c r="AE24" s="424"/>
      <c r="AF24" s="424"/>
      <c r="AG24" s="425"/>
      <c r="AH24" s="445">
        <v>68</v>
      </c>
      <c r="AI24" s="446"/>
      <c r="AJ24" s="446"/>
      <c r="AK24" s="446"/>
      <c r="AL24" s="488"/>
      <c r="AM24" s="445">
        <v>206924</v>
      </c>
      <c r="AN24" s="446"/>
      <c r="AO24" s="446"/>
      <c r="AP24" s="446"/>
      <c r="AQ24" s="446"/>
      <c r="AR24" s="488"/>
      <c r="AS24" s="445">
        <v>3043</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1626425</v>
      </c>
      <c r="BO24" s="395"/>
      <c r="BP24" s="395"/>
      <c r="BQ24" s="395"/>
      <c r="BR24" s="395"/>
      <c r="BS24" s="395"/>
      <c r="BT24" s="395"/>
      <c r="BU24" s="396"/>
      <c r="BV24" s="394">
        <v>1654630</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6200</v>
      </c>
      <c r="R25" s="446"/>
      <c r="S25" s="446"/>
      <c r="T25" s="446"/>
      <c r="U25" s="446"/>
      <c r="V25" s="488"/>
      <c r="W25" s="540"/>
      <c r="X25" s="541"/>
      <c r="Y25" s="542"/>
      <c r="Z25" s="444" t="s">
        <v>176</v>
      </c>
      <c r="AA25" s="424"/>
      <c r="AB25" s="424"/>
      <c r="AC25" s="424"/>
      <c r="AD25" s="424"/>
      <c r="AE25" s="424"/>
      <c r="AF25" s="424"/>
      <c r="AG25" s="425"/>
      <c r="AH25" s="445" t="s">
        <v>139</v>
      </c>
      <c r="AI25" s="446"/>
      <c r="AJ25" s="446"/>
      <c r="AK25" s="446"/>
      <c r="AL25" s="488"/>
      <c r="AM25" s="445" t="s">
        <v>139</v>
      </c>
      <c r="AN25" s="446"/>
      <c r="AO25" s="446"/>
      <c r="AP25" s="446"/>
      <c r="AQ25" s="446"/>
      <c r="AR25" s="488"/>
      <c r="AS25" s="445" t="s">
        <v>139</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21953</v>
      </c>
      <c r="BO25" s="358"/>
      <c r="BP25" s="358"/>
      <c r="BQ25" s="358"/>
      <c r="BR25" s="358"/>
      <c r="BS25" s="358"/>
      <c r="BT25" s="358"/>
      <c r="BU25" s="359"/>
      <c r="BV25" s="357">
        <v>80852</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5800</v>
      </c>
      <c r="R26" s="446"/>
      <c r="S26" s="446"/>
      <c r="T26" s="446"/>
      <c r="U26" s="446"/>
      <c r="V26" s="488"/>
      <c r="W26" s="540"/>
      <c r="X26" s="541"/>
      <c r="Y26" s="542"/>
      <c r="Z26" s="444" t="s">
        <v>179</v>
      </c>
      <c r="AA26" s="546"/>
      <c r="AB26" s="546"/>
      <c r="AC26" s="546"/>
      <c r="AD26" s="546"/>
      <c r="AE26" s="546"/>
      <c r="AF26" s="546"/>
      <c r="AG26" s="547"/>
      <c r="AH26" s="445">
        <v>6</v>
      </c>
      <c r="AI26" s="446"/>
      <c r="AJ26" s="446"/>
      <c r="AK26" s="446"/>
      <c r="AL26" s="488"/>
      <c r="AM26" s="445">
        <v>15270</v>
      </c>
      <c r="AN26" s="446"/>
      <c r="AO26" s="446"/>
      <c r="AP26" s="446"/>
      <c r="AQ26" s="446"/>
      <c r="AR26" s="488"/>
      <c r="AS26" s="445">
        <v>2545</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v>2948</v>
      </c>
      <c r="BO26" s="395"/>
      <c r="BP26" s="395"/>
      <c r="BQ26" s="395"/>
      <c r="BR26" s="395"/>
      <c r="BS26" s="395"/>
      <c r="BT26" s="395"/>
      <c r="BU26" s="396"/>
      <c r="BV26" s="394">
        <v>2992</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3400</v>
      </c>
      <c r="R27" s="446"/>
      <c r="S27" s="446"/>
      <c r="T27" s="446"/>
      <c r="U27" s="446"/>
      <c r="V27" s="488"/>
      <c r="W27" s="540"/>
      <c r="X27" s="541"/>
      <c r="Y27" s="542"/>
      <c r="Z27" s="444" t="s">
        <v>182</v>
      </c>
      <c r="AA27" s="424"/>
      <c r="AB27" s="424"/>
      <c r="AC27" s="424"/>
      <c r="AD27" s="424"/>
      <c r="AE27" s="424"/>
      <c r="AF27" s="424"/>
      <c r="AG27" s="425"/>
      <c r="AH27" s="445">
        <v>6</v>
      </c>
      <c r="AI27" s="446"/>
      <c r="AJ27" s="446"/>
      <c r="AK27" s="446"/>
      <c r="AL27" s="488"/>
      <c r="AM27" s="445">
        <v>19129</v>
      </c>
      <c r="AN27" s="446"/>
      <c r="AO27" s="446"/>
      <c r="AP27" s="446"/>
      <c r="AQ27" s="446"/>
      <c r="AR27" s="488"/>
      <c r="AS27" s="445">
        <v>3188</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v>103020</v>
      </c>
      <c r="BO27" s="514"/>
      <c r="BP27" s="514"/>
      <c r="BQ27" s="514"/>
      <c r="BR27" s="514"/>
      <c r="BS27" s="514"/>
      <c r="BT27" s="514"/>
      <c r="BU27" s="515"/>
      <c r="BV27" s="513">
        <v>103020</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2800</v>
      </c>
      <c r="R28" s="446"/>
      <c r="S28" s="446"/>
      <c r="T28" s="446"/>
      <c r="U28" s="446"/>
      <c r="V28" s="488"/>
      <c r="W28" s="540"/>
      <c r="X28" s="541"/>
      <c r="Y28" s="542"/>
      <c r="Z28" s="444" t="s">
        <v>185</v>
      </c>
      <c r="AA28" s="424"/>
      <c r="AB28" s="424"/>
      <c r="AC28" s="424"/>
      <c r="AD28" s="424"/>
      <c r="AE28" s="424"/>
      <c r="AF28" s="424"/>
      <c r="AG28" s="425"/>
      <c r="AH28" s="445" t="s">
        <v>139</v>
      </c>
      <c r="AI28" s="446"/>
      <c r="AJ28" s="446"/>
      <c r="AK28" s="446"/>
      <c r="AL28" s="488"/>
      <c r="AM28" s="445" t="s">
        <v>139</v>
      </c>
      <c r="AN28" s="446"/>
      <c r="AO28" s="446"/>
      <c r="AP28" s="446"/>
      <c r="AQ28" s="446"/>
      <c r="AR28" s="488"/>
      <c r="AS28" s="445" t="s">
        <v>139</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1246853</v>
      </c>
      <c r="BO28" s="358"/>
      <c r="BP28" s="358"/>
      <c r="BQ28" s="358"/>
      <c r="BR28" s="358"/>
      <c r="BS28" s="358"/>
      <c r="BT28" s="358"/>
      <c r="BU28" s="359"/>
      <c r="BV28" s="357">
        <v>1091034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8</v>
      </c>
      <c r="M29" s="446"/>
      <c r="N29" s="446"/>
      <c r="O29" s="446"/>
      <c r="P29" s="488"/>
      <c r="Q29" s="445">
        <v>2550</v>
      </c>
      <c r="R29" s="446"/>
      <c r="S29" s="446"/>
      <c r="T29" s="446"/>
      <c r="U29" s="446"/>
      <c r="V29" s="488"/>
      <c r="W29" s="543"/>
      <c r="X29" s="544"/>
      <c r="Y29" s="545"/>
      <c r="Z29" s="444" t="s">
        <v>188</v>
      </c>
      <c r="AA29" s="424"/>
      <c r="AB29" s="424"/>
      <c r="AC29" s="424"/>
      <c r="AD29" s="424"/>
      <c r="AE29" s="424"/>
      <c r="AF29" s="424"/>
      <c r="AG29" s="425"/>
      <c r="AH29" s="445">
        <v>74</v>
      </c>
      <c r="AI29" s="446"/>
      <c r="AJ29" s="446"/>
      <c r="AK29" s="446"/>
      <c r="AL29" s="488"/>
      <c r="AM29" s="445">
        <v>226053</v>
      </c>
      <c r="AN29" s="446"/>
      <c r="AO29" s="446"/>
      <c r="AP29" s="446"/>
      <c r="AQ29" s="446"/>
      <c r="AR29" s="488"/>
      <c r="AS29" s="445">
        <v>3055</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186989</v>
      </c>
      <c r="BO29" s="395"/>
      <c r="BP29" s="395"/>
      <c r="BQ29" s="395"/>
      <c r="BR29" s="395"/>
      <c r="BS29" s="395"/>
      <c r="BT29" s="395"/>
      <c r="BU29" s="396"/>
      <c r="BV29" s="394">
        <v>206989</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95.5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1266426</v>
      </c>
      <c r="BO30" s="514"/>
      <c r="BP30" s="514"/>
      <c r="BQ30" s="514"/>
      <c r="BR30" s="514"/>
      <c r="BS30" s="514"/>
      <c r="BT30" s="514"/>
      <c r="BU30" s="515"/>
      <c r="BV30" s="513">
        <v>1249508</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197</v>
      </c>
      <c r="D33" s="418"/>
      <c r="E33" s="383" t="s">
        <v>198</v>
      </c>
      <c r="F33" s="383"/>
      <c r="G33" s="383"/>
      <c r="H33" s="383"/>
      <c r="I33" s="383"/>
      <c r="J33" s="383"/>
      <c r="K33" s="383"/>
      <c r="L33" s="383"/>
      <c r="M33" s="383"/>
      <c r="N33" s="383"/>
      <c r="O33" s="383"/>
      <c r="P33" s="383"/>
      <c r="Q33" s="383"/>
      <c r="R33" s="383"/>
      <c r="S33" s="383"/>
      <c r="T33" s="200"/>
      <c r="U33" s="418" t="s">
        <v>197</v>
      </c>
      <c r="V33" s="418"/>
      <c r="W33" s="383" t="s">
        <v>198</v>
      </c>
      <c r="X33" s="383"/>
      <c r="Y33" s="383"/>
      <c r="Z33" s="383"/>
      <c r="AA33" s="383"/>
      <c r="AB33" s="383"/>
      <c r="AC33" s="383"/>
      <c r="AD33" s="383"/>
      <c r="AE33" s="383"/>
      <c r="AF33" s="383"/>
      <c r="AG33" s="383"/>
      <c r="AH33" s="383"/>
      <c r="AI33" s="383"/>
      <c r="AJ33" s="383"/>
      <c r="AK33" s="383"/>
      <c r="AL33" s="200"/>
      <c r="AM33" s="418" t="s">
        <v>197</v>
      </c>
      <c r="AN33" s="418"/>
      <c r="AO33" s="383" t="s">
        <v>198</v>
      </c>
      <c r="AP33" s="383"/>
      <c r="AQ33" s="383"/>
      <c r="AR33" s="383"/>
      <c r="AS33" s="383"/>
      <c r="AT33" s="383"/>
      <c r="AU33" s="383"/>
      <c r="AV33" s="383"/>
      <c r="AW33" s="383"/>
      <c r="AX33" s="383"/>
      <c r="AY33" s="383"/>
      <c r="AZ33" s="383"/>
      <c r="BA33" s="383"/>
      <c r="BB33" s="383"/>
      <c r="BC33" s="383"/>
      <c r="BD33" s="201"/>
      <c r="BE33" s="383" t="s">
        <v>199</v>
      </c>
      <c r="BF33" s="383"/>
      <c r="BG33" s="383" t="s">
        <v>200</v>
      </c>
      <c r="BH33" s="383"/>
      <c r="BI33" s="383"/>
      <c r="BJ33" s="383"/>
      <c r="BK33" s="383"/>
      <c r="BL33" s="383"/>
      <c r="BM33" s="383"/>
      <c r="BN33" s="383"/>
      <c r="BO33" s="383"/>
      <c r="BP33" s="383"/>
      <c r="BQ33" s="383"/>
      <c r="BR33" s="383"/>
      <c r="BS33" s="383"/>
      <c r="BT33" s="383"/>
      <c r="BU33" s="383"/>
      <c r="BV33" s="201"/>
      <c r="BW33" s="418" t="s">
        <v>199</v>
      </c>
      <c r="BX33" s="418"/>
      <c r="BY33" s="383" t="s">
        <v>201</v>
      </c>
      <c r="BZ33" s="383"/>
      <c r="CA33" s="383"/>
      <c r="CB33" s="383"/>
      <c r="CC33" s="383"/>
      <c r="CD33" s="383"/>
      <c r="CE33" s="383"/>
      <c r="CF33" s="383"/>
      <c r="CG33" s="383"/>
      <c r="CH33" s="383"/>
      <c r="CI33" s="383"/>
      <c r="CJ33" s="383"/>
      <c r="CK33" s="383"/>
      <c r="CL33" s="383"/>
      <c r="CM33" s="383"/>
      <c r="CN33" s="200"/>
      <c r="CO33" s="418" t="s">
        <v>197</v>
      </c>
      <c r="CP33" s="418"/>
      <c r="CQ33" s="383" t="s">
        <v>202</v>
      </c>
      <c r="CR33" s="383"/>
      <c r="CS33" s="383"/>
      <c r="CT33" s="383"/>
      <c r="CU33" s="383"/>
      <c r="CV33" s="383"/>
      <c r="CW33" s="383"/>
      <c r="CX33" s="383"/>
      <c r="CY33" s="383"/>
      <c r="CZ33" s="383"/>
      <c r="DA33" s="383"/>
      <c r="DB33" s="383"/>
      <c r="DC33" s="383"/>
      <c r="DD33" s="383"/>
      <c r="DE33" s="383"/>
      <c r="DF33" s="200"/>
      <c r="DG33" s="583" t="s">
        <v>203</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里庄町国民健康保険特別会計</v>
      </c>
      <c r="X34" s="585"/>
      <c r="Y34" s="585"/>
      <c r="Z34" s="585"/>
      <c r="AA34" s="585"/>
      <c r="AB34" s="585"/>
      <c r="AC34" s="585"/>
      <c r="AD34" s="585"/>
      <c r="AE34" s="585"/>
      <c r="AF34" s="585"/>
      <c r="AG34" s="585"/>
      <c r="AH34" s="585"/>
      <c r="AI34" s="585"/>
      <c r="AJ34" s="585"/>
      <c r="AK34" s="585"/>
      <c r="AL34" s="175"/>
      <c r="AM34" s="584">
        <f>IF(AO34="","",MAX(C34:D43,U34:V43)+1)</f>
        <v>8</v>
      </c>
      <c r="AN34" s="584"/>
      <c r="AO34" s="585" t="str">
        <f>IF('各会計、関係団体の財政状況及び健全化判断比率'!B32="","",'各会計、関係団体の財政状況及び健全化判断比率'!B32)</f>
        <v>里庄町水道事業会計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岡山県市町村総合事務組合(一般会計）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20</v>
      </c>
      <c r="CP34" s="584"/>
      <c r="CQ34" s="585" t="str">
        <f>IF('各会計、関係団体の財政状況及び健全化判断比率'!BS7="","",'各会計、関係団体の財政状況及び健全化判断比率'!BS7)</f>
        <v>科学振興仁科財団</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里庄町育英奨学資金給与特別会計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里庄町介護保険特別会計</v>
      </c>
      <c r="X35" s="585"/>
      <c r="Y35" s="585"/>
      <c r="Z35" s="585"/>
      <c r="AA35" s="585"/>
      <c r="AB35" s="585"/>
      <c r="AC35" s="585"/>
      <c r="AD35" s="585"/>
      <c r="AE35" s="585"/>
      <c r="AF35" s="585"/>
      <c r="AG35" s="585"/>
      <c r="AH35" s="585"/>
      <c r="AI35" s="585"/>
      <c r="AJ35" s="585"/>
      <c r="AK35" s="585"/>
      <c r="AL35" s="175"/>
      <c r="AM35" s="584">
        <f t="shared" ref="AM35:AM43" si="0">IF(AO35="","",AM34+1)</f>
        <v>9</v>
      </c>
      <c r="AN35" s="584"/>
      <c r="AO35" s="585" t="str">
        <f>IF('各会計、関係団体の財政状況及び健全化判断比率'!B33="","",'各会計、関係団体の財政状況及び健全化判断比率'!B33)</f>
        <v>里庄町公共下水道事業会計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岡山県市町村総合事務組合（貸付金特別会計）</v>
      </c>
      <c r="BZ35" s="585"/>
      <c r="CA35" s="585"/>
      <c r="CB35" s="585"/>
      <c r="CC35" s="585"/>
      <c r="CD35" s="585"/>
      <c r="CE35" s="585"/>
      <c r="CF35" s="585"/>
      <c r="CG35" s="585"/>
      <c r="CH35" s="585"/>
      <c r="CI35" s="585"/>
      <c r="CJ35" s="585"/>
      <c r="CK35" s="585"/>
      <c r="CL35" s="585"/>
      <c r="CM35" s="585"/>
      <c r="CN35" s="175"/>
      <c r="CO35" s="584">
        <f t="shared" ref="CO35:CO43" si="3">IF(CQ35="","",CO34+1)</f>
        <v>21</v>
      </c>
      <c r="CP35" s="584"/>
      <c r="CQ35" s="585" t="str">
        <f>IF('各会計、関係団体の財政状況及び健全化判断比率'!BS8="","",'各会計、関係団体の財政状況及び健全化判断比率'!BS8)</f>
        <v>里庄町土地開発公社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f>IF(E36="","",C35+1)</f>
        <v>3</v>
      </c>
      <c r="D36" s="584"/>
      <c r="E36" s="585" t="str">
        <f>IF('各会計、関係団体の財政状況及び健全化判断比率'!B9="","",'各会計、関係団体の財政状況及び健全化判断比率'!B9)</f>
        <v>里庄町営墓地特別会計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里庄町後期高齢者医療特別会計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岡山県市町村総合事務組合（拠出金事業特別会計）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7</v>
      </c>
      <c r="V37" s="584"/>
      <c r="W37" s="585" t="str">
        <f>IF('各会計、関係団体の財政状況及び健全化判断比率'!B31="","",'各会計、関係団体の財政状況及び健全化判断比率'!B31)</f>
        <v>里庄町介護老人保健施設特別会計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岡山県市町村税整理組合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14</v>
      </c>
      <c r="BX38" s="584"/>
      <c r="BY38" s="585" t="str">
        <f>IF('各会計、関係団体の財政状況及び健全化判断比率'!B72="","",'各会計、関係団体の財政状況及び健全化判断比率'!B72)</f>
        <v>岡山県西部地区養護老人ホーム組合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15</v>
      </c>
      <c r="BX39" s="584"/>
      <c r="BY39" s="585" t="str">
        <f>IF('各会計、関係団体の財政状況及び健全化判断比率'!B73="","",'各会計、関係団体の財政状況及び健全化判断比率'!B73)</f>
        <v>岡山県西部環境整備施設組合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16</v>
      </c>
      <c r="BX40" s="584"/>
      <c r="BY40" s="585" t="str">
        <f>IF('各会計、関係団体の財政状況及び健全化判断比率'!B74="","",'各会計、関係団体の財政状況及び健全化判断比率'!B74)</f>
        <v>岡山県西部衛生施設組合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17</v>
      </c>
      <c r="BX41" s="584"/>
      <c r="BY41" s="585" t="str">
        <f>IF('各会計、関係団体の財政状況及び健全化判断比率'!B75="","",'各会計、関係団体の財政状況及び健全化判断比率'!B75)</f>
        <v>笠岡地区消防組合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18</v>
      </c>
      <c r="BX42" s="584"/>
      <c r="BY42" s="585" t="str">
        <f>IF('各会計、関係団体の財政状況及び健全化判断比率'!B76="","",'各会計、関係団体の財政状況及び健全化判断比率'!B76)</f>
        <v>岡山県西南水道企業団</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19</v>
      </c>
      <c r="BX43" s="584"/>
      <c r="BY43" s="585" t="str">
        <f>IF('各会計、関係団体の財政状況及び健全化判断比率'!B77="","",'各会計、関係団体の財政状況及び健全化判断比率'!B77)</f>
        <v>備南競艇事業組合（一般会計）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6ZYarl9dZIG7BwvO9YZRmpCAcPdpjvpgkRfoHnsLRSZyeBQWWhq5XI44qGGC/VUfQAucG3PXz0E3ukW5Urer9w==" saltValue="JKDm2gviRNKQhQwgTTWPA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DG33" sqref="DG33:DH3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36" t="s">
        <v>572</v>
      </c>
      <c r="D34" s="1136"/>
      <c r="E34" s="1137"/>
      <c r="F34" s="32">
        <v>9.09</v>
      </c>
      <c r="G34" s="33">
        <v>8.7100000000000009</v>
      </c>
      <c r="H34" s="33">
        <v>7.82</v>
      </c>
      <c r="I34" s="33">
        <v>11.74</v>
      </c>
      <c r="J34" s="34">
        <v>14.52</v>
      </c>
      <c r="K34" s="22"/>
      <c r="L34" s="22"/>
      <c r="M34" s="22"/>
      <c r="N34" s="22"/>
      <c r="O34" s="22"/>
      <c r="P34" s="22"/>
    </row>
    <row r="35" spans="1:16" ht="39" customHeight="1" x14ac:dyDescent="0.2">
      <c r="A35" s="22"/>
      <c r="B35" s="35"/>
      <c r="C35" s="1132" t="s">
        <v>573</v>
      </c>
      <c r="D35" s="1132"/>
      <c r="E35" s="1133"/>
      <c r="F35" s="36">
        <v>3.72</v>
      </c>
      <c r="G35" s="37">
        <v>5.4</v>
      </c>
      <c r="H35" s="37">
        <v>7.99</v>
      </c>
      <c r="I35" s="37">
        <v>8.23</v>
      </c>
      <c r="J35" s="38">
        <v>9.4700000000000006</v>
      </c>
      <c r="K35" s="22"/>
      <c r="L35" s="22"/>
      <c r="M35" s="22"/>
      <c r="N35" s="22"/>
      <c r="O35" s="22"/>
      <c r="P35" s="22"/>
    </row>
    <row r="36" spans="1:16" ht="39" customHeight="1" x14ac:dyDescent="0.2">
      <c r="A36" s="22"/>
      <c r="B36" s="35"/>
      <c r="C36" s="1132" t="s">
        <v>574</v>
      </c>
      <c r="D36" s="1132"/>
      <c r="E36" s="1133"/>
      <c r="F36" s="36">
        <v>9.19</v>
      </c>
      <c r="G36" s="37">
        <v>9.41</v>
      </c>
      <c r="H36" s="37">
        <v>9.85</v>
      </c>
      <c r="I36" s="37">
        <v>9.16</v>
      </c>
      <c r="J36" s="38">
        <v>9.4</v>
      </c>
      <c r="K36" s="22"/>
      <c r="L36" s="22"/>
      <c r="M36" s="22"/>
      <c r="N36" s="22"/>
      <c r="O36" s="22"/>
      <c r="P36" s="22"/>
    </row>
    <row r="37" spans="1:16" ht="39" customHeight="1" x14ac:dyDescent="0.2">
      <c r="A37" s="22"/>
      <c r="B37" s="35"/>
      <c r="C37" s="1132" t="s">
        <v>575</v>
      </c>
      <c r="D37" s="1132"/>
      <c r="E37" s="1133"/>
      <c r="F37" s="36">
        <v>0.46</v>
      </c>
      <c r="G37" s="37">
        <v>0.5</v>
      </c>
      <c r="H37" s="37">
        <v>0.4</v>
      </c>
      <c r="I37" s="37">
        <v>0.89</v>
      </c>
      <c r="J37" s="38">
        <v>1.01</v>
      </c>
      <c r="K37" s="22"/>
      <c r="L37" s="22"/>
      <c r="M37" s="22"/>
      <c r="N37" s="22"/>
      <c r="O37" s="22"/>
      <c r="P37" s="22"/>
    </row>
    <row r="38" spans="1:16" ht="39" customHeight="1" x14ac:dyDescent="0.2">
      <c r="A38" s="22"/>
      <c r="B38" s="35"/>
      <c r="C38" s="1132" t="s">
        <v>576</v>
      </c>
      <c r="D38" s="1132"/>
      <c r="E38" s="1133"/>
      <c r="F38" s="36">
        <v>0.18</v>
      </c>
      <c r="G38" s="37">
        <v>0.28000000000000003</v>
      </c>
      <c r="H38" s="37">
        <v>0.09</v>
      </c>
      <c r="I38" s="37">
        <v>0.05</v>
      </c>
      <c r="J38" s="38">
        <v>0.08</v>
      </c>
      <c r="K38" s="22"/>
      <c r="L38" s="22"/>
      <c r="M38" s="22"/>
      <c r="N38" s="22"/>
      <c r="O38" s="22"/>
      <c r="P38" s="22"/>
    </row>
    <row r="39" spans="1:16" ht="39" customHeight="1" x14ac:dyDescent="0.2">
      <c r="A39" s="22"/>
      <c r="B39" s="35"/>
      <c r="C39" s="1132" t="s">
        <v>577</v>
      </c>
      <c r="D39" s="1132"/>
      <c r="E39" s="1133"/>
      <c r="F39" s="36">
        <v>1.1499999999999999</v>
      </c>
      <c r="G39" s="37">
        <v>1.06</v>
      </c>
      <c r="H39" s="37">
        <v>1.23</v>
      </c>
      <c r="I39" s="37">
        <v>0.84</v>
      </c>
      <c r="J39" s="38">
        <v>0.05</v>
      </c>
      <c r="K39" s="22"/>
      <c r="L39" s="22"/>
      <c r="M39" s="22"/>
      <c r="N39" s="22"/>
      <c r="O39" s="22"/>
      <c r="P39" s="22"/>
    </row>
    <row r="40" spans="1:16" ht="39" customHeight="1" x14ac:dyDescent="0.2">
      <c r="A40" s="22"/>
      <c r="B40" s="35"/>
      <c r="C40" s="1132" t="s">
        <v>578</v>
      </c>
      <c r="D40" s="1132"/>
      <c r="E40" s="1133"/>
      <c r="F40" s="36">
        <v>0.04</v>
      </c>
      <c r="G40" s="37">
        <v>0.03</v>
      </c>
      <c r="H40" s="37">
        <v>7.0000000000000007E-2</v>
      </c>
      <c r="I40" s="37">
        <v>0.06</v>
      </c>
      <c r="J40" s="38">
        <v>0.05</v>
      </c>
      <c r="K40" s="22"/>
      <c r="L40" s="22"/>
      <c r="M40" s="22"/>
      <c r="N40" s="22"/>
      <c r="O40" s="22"/>
      <c r="P40" s="22"/>
    </row>
    <row r="41" spans="1:16" ht="39" customHeight="1" x14ac:dyDescent="0.2">
      <c r="A41" s="22"/>
      <c r="B41" s="35"/>
      <c r="C41" s="1132" t="s">
        <v>579</v>
      </c>
      <c r="D41" s="1132"/>
      <c r="E41" s="1133"/>
      <c r="F41" s="36">
        <v>0.02</v>
      </c>
      <c r="G41" s="37">
        <v>0.03</v>
      </c>
      <c r="H41" s="37">
        <v>0</v>
      </c>
      <c r="I41" s="37">
        <v>0.02</v>
      </c>
      <c r="J41" s="38">
        <v>0</v>
      </c>
      <c r="K41" s="22"/>
      <c r="L41" s="22"/>
      <c r="M41" s="22"/>
      <c r="N41" s="22"/>
      <c r="O41" s="22"/>
      <c r="P41" s="22"/>
    </row>
    <row r="42" spans="1:16" ht="39" customHeight="1" x14ac:dyDescent="0.2">
      <c r="A42" s="22"/>
      <c r="B42" s="39"/>
      <c r="C42" s="1132" t="s">
        <v>580</v>
      </c>
      <c r="D42" s="1132"/>
      <c r="E42" s="1133"/>
      <c r="F42" s="36" t="s">
        <v>525</v>
      </c>
      <c r="G42" s="37" t="s">
        <v>525</v>
      </c>
      <c r="H42" s="37" t="s">
        <v>525</v>
      </c>
      <c r="I42" s="37" t="s">
        <v>525</v>
      </c>
      <c r="J42" s="38" t="s">
        <v>525</v>
      </c>
      <c r="K42" s="22"/>
      <c r="L42" s="22"/>
      <c r="M42" s="22"/>
      <c r="N42" s="22"/>
      <c r="O42" s="22"/>
      <c r="P42" s="22"/>
    </row>
    <row r="43" spans="1:16" ht="39" customHeight="1" thickBot="1" x14ac:dyDescent="0.25">
      <c r="A43" s="22"/>
      <c r="B43" s="40"/>
      <c r="C43" s="1134" t="s">
        <v>581</v>
      </c>
      <c r="D43" s="1134"/>
      <c r="E43" s="1135"/>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LiUv6POl8ubbWPCsDpuxlMohiiY9hQuWnJO+TcBJFRKa5OgeOHmIchcSrPRirywHdBngOwr0F17An5jXp/EIgw==" saltValue="7M4uowSskwtbR305XKqp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DG33" sqref="DG33:DH33"/>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364</v>
      </c>
      <c r="L45" s="58">
        <v>347</v>
      </c>
      <c r="M45" s="58">
        <v>351</v>
      </c>
      <c r="N45" s="58">
        <v>350</v>
      </c>
      <c r="O45" s="59">
        <v>374</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525</v>
      </c>
      <c r="L46" s="62" t="s">
        <v>525</v>
      </c>
      <c r="M46" s="62" t="s">
        <v>525</v>
      </c>
      <c r="N46" s="62" t="s">
        <v>525</v>
      </c>
      <c r="O46" s="63" t="s">
        <v>525</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525</v>
      </c>
      <c r="L47" s="62" t="s">
        <v>525</v>
      </c>
      <c r="M47" s="62" t="s">
        <v>525</v>
      </c>
      <c r="N47" s="62" t="s">
        <v>525</v>
      </c>
      <c r="O47" s="63" t="s">
        <v>525</v>
      </c>
      <c r="P47" s="46"/>
      <c r="Q47" s="46"/>
      <c r="R47" s="46"/>
      <c r="S47" s="46"/>
      <c r="T47" s="46"/>
      <c r="U47" s="46"/>
    </row>
    <row r="48" spans="1:21" ht="30.75" customHeight="1" x14ac:dyDescent="0.2">
      <c r="A48" s="46"/>
      <c r="B48" s="1140"/>
      <c r="C48" s="1141"/>
      <c r="D48" s="60"/>
      <c r="E48" s="1146" t="s">
        <v>15</v>
      </c>
      <c r="F48" s="1146"/>
      <c r="G48" s="1146"/>
      <c r="H48" s="1146"/>
      <c r="I48" s="1146"/>
      <c r="J48" s="1147"/>
      <c r="K48" s="61">
        <v>176</v>
      </c>
      <c r="L48" s="62">
        <v>179</v>
      </c>
      <c r="M48" s="62">
        <v>190</v>
      </c>
      <c r="N48" s="62">
        <v>178</v>
      </c>
      <c r="O48" s="63">
        <v>182</v>
      </c>
      <c r="P48" s="46"/>
      <c r="Q48" s="46"/>
      <c r="R48" s="46"/>
      <c r="S48" s="46"/>
      <c r="T48" s="46"/>
      <c r="U48" s="46"/>
    </row>
    <row r="49" spans="1:21" ht="30.75" customHeight="1" x14ac:dyDescent="0.2">
      <c r="A49" s="46"/>
      <c r="B49" s="1140"/>
      <c r="C49" s="1141"/>
      <c r="D49" s="60"/>
      <c r="E49" s="1146" t="s">
        <v>16</v>
      </c>
      <c r="F49" s="1146"/>
      <c r="G49" s="1146"/>
      <c r="H49" s="1146"/>
      <c r="I49" s="1146"/>
      <c r="J49" s="1147"/>
      <c r="K49" s="61">
        <v>33</v>
      </c>
      <c r="L49" s="62">
        <v>40</v>
      </c>
      <c r="M49" s="62">
        <v>41</v>
      </c>
      <c r="N49" s="62">
        <v>45</v>
      </c>
      <c r="O49" s="63">
        <v>45</v>
      </c>
      <c r="P49" s="46"/>
      <c r="Q49" s="46"/>
      <c r="R49" s="46"/>
      <c r="S49" s="46"/>
      <c r="T49" s="46"/>
      <c r="U49" s="46"/>
    </row>
    <row r="50" spans="1:21" ht="30.75" customHeight="1" x14ac:dyDescent="0.2">
      <c r="A50" s="46"/>
      <c r="B50" s="1140"/>
      <c r="C50" s="1141"/>
      <c r="D50" s="60"/>
      <c r="E50" s="1146" t="s">
        <v>17</v>
      </c>
      <c r="F50" s="1146"/>
      <c r="G50" s="1146"/>
      <c r="H50" s="1146"/>
      <c r="I50" s="1146"/>
      <c r="J50" s="1147"/>
      <c r="K50" s="61">
        <v>3</v>
      </c>
      <c r="L50" s="62">
        <v>2</v>
      </c>
      <c r="M50" s="62" t="s">
        <v>525</v>
      </c>
      <c r="N50" s="62" t="s">
        <v>525</v>
      </c>
      <c r="O50" s="63" t="s">
        <v>525</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525</v>
      </c>
      <c r="L51" s="62" t="s">
        <v>525</v>
      </c>
      <c r="M51" s="62" t="s">
        <v>525</v>
      </c>
      <c r="N51" s="62" t="s">
        <v>525</v>
      </c>
      <c r="O51" s="63" t="s">
        <v>525</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377</v>
      </c>
      <c r="L52" s="62">
        <v>378</v>
      </c>
      <c r="M52" s="62">
        <v>379</v>
      </c>
      <c r="N52" s="62">
        <v>379</v>
      </c>
      <c r="O52" s="63">
        <v>376</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199</v>
      </c>
      <c r="L53" s="67">
        <v>190</v>
      </c>
      <c r="M53" s="67">
        <v>203</v>
      </c>
      <c r="N53" s="67">
        <v>194</v>
      </c>
      <c r="O53" s="68">
        <v>225</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582</v>
      </c>
      <c r="P56" s="46"/>
      <c r="Q56" s="46"/>
      <c r="R56" s="46"/>
      <c r="S56" s="46"/>
      <c r="T56" s="46"/>
      <c r="U56" s="46"/>
    </row>
    <row r="57" spans="1:21" ht="31.5" customHeight="1" thickBot="1" x14ac:dyDescent="0.25">
      <c r="A57" s="46"/>
      <c r="B57" s="74"/>
      <c r="C57" s="75"/>
      <c r="D57" s="75"/>
      <c r="E57" s="76"/>
      <c r="F57" s="76"/>
      <c r="G57" s="76"/>
      <c r="H57" s="76"/>
      <c r="I57" s="76"/>
      <c r="J57" s="77" t="s">
        <v>2</v>
      </c>
      <c r="K57" s="78" t="s">
        <v>583</v>
      </c>
      <c r="L57" s="79" t="s">
        <v>584</v>
      </c>
      <c r="M57" s="79" t="s">
        <v>585</v>
      </c>
      <c r="N57" s="79" t="s">
        <v>586</v>
      </c>
      <c r="O57" s="80" t="s">
        <v>587</v>
      </c>
      <c r="P57" s="46"/>
      <c r="Q57" s="46"/>
      <c r="R57" s="46"/>
      <c r="S57" s="46"/>
      <c r="T57" s="46"/>
      <c r="U57" s="46"/>
    </row>
    <row r="58" spans="1:21" ht="31.5" customHeight="1" x14ac:dyDescent="0.2">
      <c r="B58" s="1154" t="s">
        <v>26</v>
      </c>
      <c r="C58" s="1155"/>
      <c r="D58" s="1160" t="s">
        <v>27</v>
      </c>
      <c r="E58" s="1161"/>
      <c r="F58" s="1161"/>
      <c r="G58" s="1161"/>
      <c r="H58" s="1161"/>
      <c r="I58" s="1161"/>
      <c r="J58" s="1162"/>
      <c r="K58" s="81"/>
      <c r="L58" s="82"/>
      <c r="M58" s="82"/>
      <c r="N58" s="82"/>
      <c r="O58" s="83"/>
    </row>
    <row r="59" spans="1:21" ht="31.5" customHeight="1" x14ac:dyDescent="0.2">
      <c r="B59" s="1156"/>
      <c r="C59" s="1157"/>
      <c r="D59" s="1163" t="s">
        <v>28</v>
      </c>
      <c r="E59" s="1164"/>
      <c r="F59" s="1164"/>
      <c r="G59" s="1164"/>
      <c r="H59" s="1164"/>
      <c r="I59" s="1164"/>
      <c r="J59" s="1165"/>
      <c r="K59" s="84"/>
      <c r="L59" s="85"/>
      <c r="M59" s="85"/>
      <c r="N59" s="85"/>
      <c r="O59" s="86"/>
    </row>
    <row r="60" spans="1:21" ht="31.5" customHeight="1" thickBot="1" x14ac:dyDescent="0.25">
      <c r="B60" s="1158"/>
      <c r="C60" s="1159"/>
      <c r="D60" s="1166" t="s">
        <v>29</v>
      </c>
      <c r="E60" s="1167"/>
      <c r="F60" s="1167"/>
      <c r="G60" s="1167"/>
      <c r="H60" s="1167"/>
      <c r="I60" s="1167"/>
      <c r="J60" s="1168"/>
      <c r="K60" s="87"/>
      <c r="L60" s="88"/>
      <c r="M60" s="88"/>
      <c r="N60" s="88"/>
      <c r="O60" s="89"/>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tuS8vw8VXjeUj3cHMtFcJ64sRerDg+YUD0xWqwfYKOOtqpVBKelv7ShQ5l4amoPDya7czyv+5I8iJKOWv73e4g==" saltValue="VxeGEU5MbxzFDDEswXwMn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DG33" sqref="DG33:DH33"/>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567</v>
      </c>
      <c r="J40" s="101" t="s">
        <v>568</v>
      </c>
      <c r="K40" s="101" t="s">
        <v>569</v>
      </c>
      <c r="L40" s="101" t="s">
        <v>570</v>
      </c>
      <c r="M40" s="102" t="s">
        <v>571</v>
      </c>
    </row>
    <row r="41" spans="2:13" ht="27.75" customHeight="1" x14ac:dyDescent="0.2">
      <c r="B41" s="1169" t="s">
        <v>32</v>
      </c>
      <c r="C41" s="1170"/>
      <c r="D41" s="103"/>
      <c r="E41" s="1175" t="s">
        <v>33</v>
      </c>
      <c r="F41" s="1175"/>
      <c r="G41" s="1175"/>
      <c r="H41" s="1176"/>
      <c r="I41" s="342">
        <v>3365</v>
      </c>
      <c r="J41" s="343">
        <v>3312</v>
      </c>
      <c r="K41" s="343">
        <v>3598</v>
      </c>
      <c r="L41" s="343">
        <v>3756</v>
      </c>
      <c r="M41" s="344">
        <v>3614</v>
      </c>
    </row>
    <row r="42" spans="2:13" ht="27.75" customHeight="1" x14ac:dyDescent="0.2">
      <c r="B42" s="1171"/>
      <c r="C42" s="1172"/>
      <c r="D42" s="104"/>
      <c r="E42" s="1177" t="s">
        <v>34</v>
      </c>
      <c r="F42" s="1177"/>
      <c r="G42" s="1177"/>
      <c r="H42" s="1178"/>
      <c r="I42" s="345">
        <v>109</v>
      </c>
      <c r="J42" s="346">
        <v>86</v>
      </c>
      <c r="K42" s="346">
        <v>80</v>
      </c>
      <c r="L42" s="346">
        <v>80</v>
      </c>
      <c r="M42" s="347">
        <v>18</v>
      </c>
    </row>
    <row r="43" spans="2:13" ht="27.75" customHeight="1" x14ac:dyDescent="0.2">
      <c r="B43" s="1171"/>
      <c r="C43" s="1172"/>
      <c r="D43" s="104"/>
      <c r="E43" s="1177" t="s">
        <v>35</v>
      </c>
      <c r="F43" s="1177"/>
      <c r="G43" s="1177"/>
      <c r="H43" s="1178"/>
      <c r="I43" s="345">
        <v>2856</v>
      </c>
      <c r="J43" s="346">
        <v>2884</v>
      </c>
      <c r="K43" s="346">
        <v>2941</v>
      </c>
      <c r="L43" s="346">
        <v>2845</v>
      </c>
      <c r="M43" s="347">
        <v>2771</v>
      </c>
    </row>
    <row r="44" spans="2:13" ht="27.75" customHeight="1" x14ac:dyDescent="0.2">
      <c r="B44" s="1171"/>
      <c r="C44" s="1172"/>
      <c r="D44" s="104"/>
      <c r="E44" s="1177" t="s">
        <v>36</v>
      </c>
      <c r="F44" s="1177"/>
      <c r="G44" s="1177"/>
      <c r="H44" s="1178"/>
      <c r="I44" s="345">
        <v>199</v>
      </c>
      <c r="J44" s="346">
        <v>173</v>
      </c>
      <c r="K44" s="346">
        <v>159</v>
      </c>
      <c r="L44" s="346">
        <v>134</v>
      </c>
      <c r="M44" s="347">
        <v>109</v>
      </c>
    </row>
    <row r="45" spans="2:13" ht="27.75" customHeight="1" x14ac:dyDescent="0.2">
      <c r="B45" s="1171"/>
      <c r="C45" s="1172"/>
      <c r="D45" s="104"/>
      <c r="E45" s="1177" t="s">
        <v>37</v>
      </c>
      <c r="F45" s="1177"/>
      <c r="G45" s="1177"/>
      <c r="H45" s="1178"/>
      <c r="I45" s="345">
        <v>145</v>
      </c>
      <c r="J45" s="346">
        <v>136</v>
      </c>
      <c r="K45" s="346">
        <v>121</v>
      </c>
      <c r="L45" s="346">
        <v>114</v>
      </c>
      <c r="M45" s="347">
        <v>132</v>
      </c>
    </row>
    <row r="46" spans="2:13" ht="27.75" customHeight="1" x14ac:dyDescent="0.2">
      <c r="B46" s="1171"/>
      <c r="C46" s="1172"/>
      <c r="D46" s="105"/>
      <c r="E46" s="1177" t="s">
        <v>38</v>
      </c>
      <c r="F46" s="1177"/>
      <c r="G46" s="1177"/>
      <c r="H46" s="1178"/>
      <c r="I46" s="345" t="s">
        <v>525</v>
      </c>
      <c r="J46" s="346" t="s">
        <v>525</v>
      </c>
      <c r="K46" s="346" t="s">
        <v>525</v>
      </c>
      <c r="L46" s="346" t="s">
        <v>525</v>
      </c>
      <c r="M46" s="347" t="s">
        <v>525</v>
      </c>
    </row>
    <row r="47" spans="2:13" ht="27.75" customHeight="1" x14ac:dyDescent="0.2">
      <c r="B47" s="1171"/>
      <c r="C47" s="1172"/>
      <c r="D47" s="106"/>
      <c r="E47" s="1179" t="s">
        <v>39</v>
      </c>
      <c r="F47" s="1180"/>
      <c r="G47" s="1180"/>
      <c r="H47" s="1181"/>
      <c r="I47" s="345" t="s">
        <v>525</v>
      </c>
      <c r="J47" s="346" t="s">
        <v>525</v>
      </c>
      <c r="K47" s="346" t="s">
        <v>525</v>
      </c>
      <c r="L47" s="346" t="s">
        <v>525</v>
      </c>
      <c r="M47" s="347" t="s">
        <v>525</v>
      </c>
    </row>
    <row r="48" spans="2:13" ht="27.75" customHeight="1" x14ac:dyDescent="0.2">
      <c r="B48" s="1171"/>
      <c r="C48" s="1172"/>
      <c r="D48" s="104"/>
      <c r="E48" s="1177" t="s">
        <v>40</v>
      </c>
      <c r="F48" s="1177"/>
      <c r="G48" s="1177"/>
      <c r="H48" s="1178"/>
      <c r="I48" s="345" t="s">
        <v>525</v>
      </c>
      <c r="J48" s="346" t="s">
        <v>525</v>
      </c>
      <c r="K48" s="346" t="s">
        <v>525</v>
      </c>
      <c r="L48" s="346" t="s">
        <v>525</v>
      </c>
      <c r="M48" s="347" t="s">
        <v>525</v>
      </c>
    </row>
    <row r="49" spans="2:13" ht="27.75" customHeight="1" x14ac:dyDescent="0.2">
      <c r="B49" s="1173"/>
      <c r="C49" s="1174"/>
      <c r="D49" s="104"/>
      <c r="E49" s="1177" t="s">
        <v>41</v>
      </c>
      <c r="F49" s="1177"/>
      <c r="G49" s="1177"/>
      <c r="H49" s="1178"/>
      <c r="I49" s="345" t="s">
        <v>525</v>
      </c>
      <c r="J49" s="346" t="s">
        <v>525</v>
      </c>
      <c r="K49" s="346" t="s">
        <v>525</v>
      </c>
      <c r="L49" s="346" t="s">
        <v>525</v>
      </c>
      <c r="M49" s="347" t="s">
        <v>525</v>
      </c>
    </row>
    <row r="50" spans="2:13" ht="27.75" customHeight="1" x14ac:dyDescent="0.2">
      <c r="B50" s="1182" t="s">
        <v>42</v>
      </c>
      <c r="C50" s="1183"/>
      <c r="D50" s="107"/>
      <c r="E50" s="1177" t="s">
        <v>43</v>
      </c>
      <c r="F50" s="1177"/>
      <c r="G50" s="1177"/>
      <c r="H50" s="1178"/>
      <c r="I50" s="345">
        <v>3263</v>
      </c>
      <c r="J50" s="346">
        <v>3328</v>
      </c>
      <c r="K50" s="346">
        <v>3429</v>
      </c>
      <c r="L50" s="346">
        <v>3788</v>
      </c>
      <c r="M50" s="347">
        <v>3888</v>
      </c>
    </row>
    <row r="51" spans="2:13" ht="27.75" customHeight="1" x14ac:dyDescent="0.2">
      <c r="B51" s="1171"/>
      <c r="C51" s="1172"/>
      <c r="D51" s="104"/>
      <c r="E51" s="1177" t="s">
        <v>44</v>
      </c>
      <c r="F51" s="1177"/>
      <c r="G51" s="1177"/>
      <c r="H51" s="1178"/>
      <c r="I51" s="345">
        <v>37</v>
      </c>
      <c r="J51" s="346">
        <v>31</v>
      </c>
      <c r="K51" s="346">
        <v>25</v>
      </c>
      <c r="L51" s="346">
        <v>20</v>
      </c>
      <c r="M51" s="347">
        <v>15</v>
      </c>
    </row>
    <row r="52" spans="2:13" ht="27.75" customHeight="1" x14ac:dyDescent="0.2">
      <c r="B52" s="1173"/>
      <c r="C52" s="1174"/>
      <c r="D52" s="104"/>
      <c r="E52" s="1177" t="s">
        <v>45</v>
      </c>
      <c r="F52" s="1177"/>
      <c r="G52" s="1177"/>
      <c r="H52" s="1178"/>
      <c r="I52" s="345">
        <v>4723</v>
      </c>
      <c r="J52" s="346">
        <v>4670</v>
      </c>
      <c r="K52" s="346">
        <v>4831</v>
      </c>
      <c r="L52" s="346">
        <v>4810</v>
      </c>
      <c r="M52" s="347">
        <v>4682</v>
      </c>
    </row>
    <row r="53" spans="2:13" ht="27.75" customHeight="1" thickBot="1" x14ac:dyDescent="0.25">
      <c r="B53" s="1184" t="s">
        <v>46</v>
      </c>
      <c r="C53" s="1185"/>
      <c r="D53" s="108"/>
      <c r="E53" s="1186" t="s">
        <v>47</v>
      </c>
      <c r="F53" s="1186"/>
      <c r="G53" s="1186"/>
      <c r="H53" s="1187"/>
      <c r="I53" s="348">
        <v>-1346</v>
      </c>
      <c r="J53" s="349">
        <v>-1437</v>
      </c>
      <c r="K53" s="349">
        <v>-1386</v>
      </c>
      <c r="L53" s="349">
        <v>-1690</v>
      </c>
      <c r="M53" s="350">
        <v>-1940</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8F332JUBJICH/kOnEKh2Pt/TLCa+pOHXr9Jo3nfJvyoMzvMipWDPqA1lcPWkqiUZ0qd6dg280MEAUDJq7uC8sQ==" saltValue="Sxm3LDlh1lNon7wXdfJ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DG33" sqref="DG33:DH3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569</v>
      </c>
      <c r="G54" s="117" t="s">
        <v>570</v>
      </c>
      <c r="H54" s="118" t="s">
        <v>571</v>
      </c>
    </row>
    <row r="55" spans="2:8" ht="52.5" customHeight="1" x14ac:dyDescent="0.2">
      <c r="B55" s="119"/>
      <c r="C55" s="1196" t="s">
        <v>50</v>
      </c>
      <c r="D55" s="1196"/>
      <c r="E55" s="1197"/>
      <c r="F55" s="120">
        <v>982</v>
      </c>
      <c r="G55" s="120">
        <v>1091</v>
      </c>
      <c r="H55" s="121">
        <v>1247</v>
      </c>
    </row>
    <row r="56" spans="2:8" ht="52.5" customHeight="1" x14ac:dyDescent="0.2">
      <c r="B56" s="122"/>
      <c r="C56" s="1198" t="s">
        <v>51</v>
      </c>
      <c r="D56" s="1198"/>
      <c r="E56" s="1199"/>
      <c r="F56" s="123">
        <v>72</v>
      </c>
      <c r="G56" s="123">
        <v>207</v>
      </c>
      <c r="H56" s="124">
        <v>187</v>
      </c>
    </row>
    <row r="57" spans="2:8" ht="53.25" customHeight="1" x14ac:dyDescent="0.2">
      <c r="B57" s="122"/>
      <c r="C57" s="1200" t="s">
        <v>52</v>
      </c>
      <c r="D57" s="1200"/>
      <c r="E57" s="1201"/>
      <c r="F57" s="125">
        <v>1165</v>
      </c>
      <c r="G57" s="125">
        <v>1250</v>
      </c>
      <c r="H57" s="126">
        <v>1266</v>
      </c>
    </row>
    <row r="58" spans="2:8" ht="45.75" customHeight="1" x14ac:dyDescent="0.2">
      <c r="B58" s="127"/>
      <c r="C58" s="1188" t="s">
        <v>612</v>
      </c>
      <c r="D58" s="1189"/>
      <c r="E58" s="1190"/>
      <c r="F58" s="128">
        <v>405</v>
      </c>
      <c r="G58" s="128">
        <v>400</v>
      </c>
      <c r="H58" s="129">
        <v>387</v>
      </c>
    </row>
    <row r="59" spans="2:8" ht="45.75" customHeight="1" x14ac:dyDescent="0.2">
      <c r="B59" s="127"/>
      <c r="C59" s="1188" t="s">
        <v>613</v>
      </c>
      <c r="D59" s="1189"/>
      <c r="E59" s="1190"/>
      <c r="F59" s="128">
        <v>237</v>
      </c>
      <c r="G59" s="128">
        <v>251</v>
      </c>
      <c r="H59" s="129">
        <v>253</v>
      </c>
    </row>
    <row r="60" spans="2:8" ht="45.75" customHeight="1" x14ac:dyDescent="0.2">
      <c r="B60" s="127"/>
      <c r="C60" s="1188" t="s">
        <v>614</v>
      </c>
      <c r="D60" s="1189"/>
      <c r="E60" s="1190"/>
      <c r="F60" s="128">
        <v>135</v>
      </c>
      <c r="G60" s="128">
        <v>210</v>
      </c>
      <c r="H60" s="129">
        <v>236</v>
      </c>
    </row>
    <row r="61" spans="2:8" ht="45.75" customHeight="1" x14ac:dyDescent="0.2">
      <c r="B61" s="127"/>
      <c r="C61" s="1188" t="s">
        <v>615</v>
      </c>
      <c r="D61" s="1189"/>
      <c r="E61" s="1190"/>
      <c r="F61" s="128">
        <v>101</v>
      </c>
      <c r="G61" s="128">
        <v>101</v>
      </c>
      <c r="H61" s="129">
        <v>101</v>
      </c>
    </row>
    <row r="62" spans="2:8" ht="45.75" customHeight="1" thickBot="1" x14ac:dyDescent="0.25">
      <c r="B62" s="130"/>
      <c r="C62" s="1191" t="s">
        <v>616</v>
      </c>
      <c r="D62" s="1192"/>
      <c r="E62" s="1193"/>
      <c r="F62" s="131">
        <v>100</v>
      </c>
      <c r="G62" s="131">
        <v>100</v>
      </c>
      <c r="H62" s="132">
        <v>100</v>
      </c>
    </row>
    <row r="63" spans="2:8" ht="52.5" customHeight="1" thickBot="1" x14ac:dyDescent="0.25">
      <c r="B63" s="133"/>
      <c r="C63" s="1194" t="s">
        <v>53</v>
      </c>
      <c r="D63" s="1194"/>
      <c r="E63" s="1195"/>
      <c r="F63" s="134">
        <v>2219</v>
      </c>
      <c r="G63" s="134">
        <v>2548</v>
      </c>
      <c r="H63" s="135">
        <v>2700</v>
      </c>
    </row>
    <row r="64" spans="2:8" ht="13.2" x14ac:dyDescent="0.2"/>
  </sheetData>
  <sheetProtection algorithmName="SHA-512" hashValue="5QdWrKEgGRlnI7i+XWviquU28JcnxZigBsU37VEW6jeNuuCBvlloQY+hmtmAGjG1m4nHWTjz73w1OEeFYwct8Q==" saltValue="zgtiKDO1YSoFhiz6HgrY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564</v>
      </c>
      <c r="G2" s="149"/>
      <c r="H2" s="150"/>
    </row>
    <row r="3" spans="1:8" x14ac:dyDescent="0.2">
      <c r="A3" s="146" t="s">
        <v>557</v>
      </c>
      <c r="B3" s="151"/>
      <c r="C3" s="152"/>
      <c r="D3" s="153">
        <v>30444</v>
      </c>
      <c r="E3" s="154"/>
      <c r="F3" s="155">
        <v>88328</v>
      </c>
      <c r="G3" s="156"/>
      <c r="H3" s="157"/>
    </row>
    <row r="4" spans="1:8" x14ac:dyDescent="0.2">
      <c r="A4" s="158"/>
      <c r="B4" s="159"/>
      <c r="C4" s="160"/>
      <c r="D4" s="161">
        <v>9622</v>
      </c>
      <c r="E4" s="162"/>
      <c r="F4" s="163">
        <v>49013</v>
      </c>
      <c r="G4" s="164"/>
      <c r="H4" s="165"/>
    </row>
    <row r="5" spans="1:8" x14ac:dyDescent="0.2">
      <c r="A5" s="146" t="s">
        <v>559</v>
      </c>
      <c r="B5" s="151"/>
      <c r="C5" s="152"/>
      <c r="D5" s="153">
        <v>22991</v>
      </c>
      <c r="E5" s="154"/>
      <c r="F5" s="155">
        <v>103390</v>
      </c>
      <c r="G5" s="156"/>
      <c r="H5" s="157"/>
    </row>
    <row r="6" spans="1:8" x14ac:dyDescent="0.2">
      <c r="A6" s="158"/>
      <c r="B6" s="159"/>
      <c r="C6" s="160"/>
      <c r="D6" s="161">
        <v>11262</v>
      </c>
      <c r="E6" s="162"/>
      <c r="F6" s="163">
        <v>51269</v>
      </c>
      <c r="G6" s="164"/>
      <c r="H6" s="165"/>
    </row>
    <row r="7" spans="1:8" x14ac:dyDescent="0.2">
      <c r="A7" s="146" t="s">
        <v>560</v>
      </c>
      <c r="B7" s="151"/>
      <c r="C7" s="152"/>
      <c r="D7" s="153">
        <v>50925</v>
      </c>
      <c r="E7" s="154"/>
      <c r="F7" s="155">
        <v>117234</v>
      </c>
      <c r="G7" s="156"/>
      <c r="H7" s="157"/>
    </row>
    <row r="8" spans="1:8" x14ac:dyDescent="0.2">
      <c r="A8" s="158"/>
      <c r="B8" s="159"/>
      <c r="C8" s="160"/>
      <c r="D8" s="161">
        <v>35745</v>
      </c>
      <c r="E8" s="162"/>
      <c r="F8" s="163">
        <v>59796</v>
      </c>
      <c r="G8" s="164"/>
      <c r="H8" s="165"/>
    </row>
    <row r="9" spans="1:8" x14ac:dyDescent="0.2">
      <c r="A9" s="146" t="s">
        <v>561</v>
      </c>
      <c r="B9" s="151"/>
      <c r="C9" s="152"/>
      <c r="D9" s="153">
        <v>33937</v>
      </c>
      <c r="E9" s="154"/>
      <c r="F9" s="155">
        <v>97758</v>
      </c>
      <c r="G9" s="156"/>
      <c r="H9" s="157"/>
    </row>
    <row r="10" spans="1:8" x14ac:dyDescent="0.2">
      <c r="A10" s="158"/>
      <c r="B10" s="159"/>
      <c r="C10" s="160"/>
      <c r="D10" s="161">
        <v>26753</v>
      </c>
      <c r="E10" s="162"/>
      <c r="F10" s="163">
        <v>45946</v>
      </c>
      <c r="G10" s="164"/>
      <c r="H10" s="165"/>
    </row>
    <row r="11" spans="1:8" x14ac:dyDescent="0.2">
      <c r="A11" s="146" t="s">
        <v>562</v>
      </c>
      <c r="B11" s="151"/>
      <c r="C11" s="152"/>
      <c r="D11" s="153">
        <v>44248</v>
      </c>
      <c r="E11" s="154"/>
      <c r="F11" s="155">
        <v>91338</v>
      </c>
      <c r="G11" s="156"/>
      <c r="H11" s="157"/>
    </row>
    <row r="12" spans="1:8" x14ac:dyDescent="0.2">
      <c r="A12" s="158"/>
      <c r="B12" s="159"/>
      <c r="C12" s="166"/>
      <c r="D12" s="161">
        <v>30522</v>
      </c>
      <c r="E12" s="162"/>
      <c r="F12" s="163">
        <v>43989</v>
      </c>
      <c r="G12" s="164"/>
      <c r="H12" s="165"/>
    </row>
    <row r="13" spans="1:8" x14ac:dyDescent="0.2">
      <c r="A13" s="146"/>
      <c r="B13" s="151"/>
      <c r="C13" s="152"/>
      <c r="D13" s="153">
        <v>36509</v>
      </c>
      <c r="E13" s="154"/>
      <c r="F13" s="155">
        <v>99610</v>
      </c>
      <c r="G13" s="167"/>
      <c r="H13" s="157"/>
    </row>
    <row r="14" spans="1:8" x14ac:dyDescent="0.2">
      <c r="A14" s="158"/>
      <c r="B14" s="159"/>
      <c r="C14" s="160"/>
      <c r="D14" s="161">
        <v>22781</v>
      </c>
      <c r="E14" s="162"/>
      <c r="F14" s="163">
        <v>50003</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9.1300000000000008</v>
      </c>
      <c r="C19" s="168">
        <f>ROUND(VALUE(SUBSTITUTE(実質収支比率等に係る経年分析!G$48,"▲","-")),2)</f>
        <v>8.74</v>
      </c>
      <c r="D19" s="168">
        <f>ROUND(VALUE(SUBSTITUTE(実質収支比率等に係る経年分析!H$48,"▲","-")),2)</f>
        <v>7.9</v>
      </c>
      <c r="E19" s="168">
        <f>ROUND(VALUE(SUBSTITUTE(実質収支比率等に係る経年分析!I$48,"▲","-")),2)</f>
        <v>11.8</v>
      </c>
      <c r="F19" s="168">
        <f>ROUND(VALUE(SUBSTITUTE(実質収支比率等に係る経年分析!J$48,"▲","-")),2)</f>
        <v>14.58</v>
      </c>
    </row>
    <row r="20" spans="1:11" x14ac:dyDescent="0.2">
      <c r="A20" s="168" t="s">
        <v>57</v>
      </c>
      <c r="B20" s="168">
        <f>ROUND(VALUE(SUBSTITUTE(実質収支比率等に係る経年分析!F$47,"▲","-")),2)</f>
        <v>28.2</v>
      </c>
      <c r="C20" s="168">
        <f>ROUND(VALUE(SUBSTITUTE(実質収支比率等に係る経年分析!G$47,"▲","-")),2)</f>
        <v>32.28</v>
      </c>
      <c r="D20" s="168">
        <f>ROUND(VALUE(SUBSTITUTE(実質収支比率等に係る経年分析!H$47,"▲","-")),2)</f>
        <v>32.409999999999997</v>
      </c>
      <c r="E20" s="168">
        <f>ROUND(VALUE(SUBSTITUTE(実質収支比率等に係る経年分析!I$47,"▲","-")),2)</f>
        <v>33.630000000000003</v>
      </c>
      <c r="F20" s="168">
        <f>ROUND(VALUE(SUBSTITUTE(実質収支比率等に係る経年分析!J$47,"▲","-")),2)</f>
        <v>38.979999999999997</v>
      </c>
    </row>
    <row r="21" spans="1:11" x14ac:dyDescent="0.2">
      <c r="A21" s="168" t="s">
        <v>58</v>
      </c>
      <c r="B21" s="168">
        <f>IF(ISNUMBER(VALUE(SUBSTITUTE(実質収支比率等に係る経年分析!F$49,"▲","-"))),ROUND(VALUE(SUBSTITUTE(実質収支比率等に係る経年分析!F$49,"▲","-")),2),NA())</f>
        <v>4.84</v>
      </c>
      <c r="C21" s="168">
        <f>IF(ISNUMBER(VALUE(SUBSTITUTE(実質収支比率等に係る経年分析!G$49,"▲","-"))),ROUND(VALUE(SUBSTITUTE(実質収支比率等に係る経年分析!G$49,"▲","-")),2),NA())</f>
        <v>4.26</v>
      </c>
      <c r="D21" s="168">
        <f>IF(ISNUMBER(VALUE(SUBSTITUTE(実質収支比率等に係る経年分析!H$49,"▲","-"))),ROUND(VALUE(SUBSTITUTE(実質収支比率等に係る経年分析!H$49,"▲","-")),2),NA())</f>
        <v>0.76</v>
      </c>
      <c r="E21" s="168">
        <f>IF(ISNUMBER(VALUE(SUBSTITUTE(実質収支比率等に係る経年分析!I$49,"▲","-"))),ROUND(VALUE(SUBSTITUTE(実質収支比率等に係る経年分析!I$49,"▲","-")),2),NA())</f>
        <v>7.78</v>
      </c>
      <c r="F21" s="168">
        <f>IF(ISNUMBER(VALUE(SUBSTITUTE(実質収支比率等に係る経年分析!J$49,"▲","-"))),ROUND(VALUE(SUBSTITUTE(実質収支比率等に係る経年分析!J$49,"▲","-")),2),NA())</f>
        <v>7.48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里庄町後期高齢者医療特別会計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0.03</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0.02</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里庄町営墓地特別会計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里庄町国民健康保険特別会計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1.1499999999999999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1.06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1.23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2">
      <c r="A32" s="169" t="str">
        <f>IF(連結実質赤字比率に係る赤字・黒字の構成分析!C$38="",NA(),連結実質赤字比率に係る赤字・黒字の構成分析!C$38)</f>
        <v>里庄町介護老人保健施設特別会計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0.18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0.28000000000000003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0.08</v>
      </c>
    </row>
    <row r="33" spans="1:16" x14ac:dyDescent="0.2">
      <c r="A33" s="169" t="str">
        <f>IF(連結実質赤字比率に係る赤字・黒字の構成分析!C$37="",NA(),連結実質赤字比率に係る赤字・黒字の構成分析!C$37)</f>
        <v>里庄町介護保険特別会計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0.46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0.5</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0.89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1.01</v>
      </c>
    </row>
    <row r="34" spans="1:16" x14ac:dyDescent="0.2">
      <c r="A34" s="169" t="str">
        <f>IF(連結実質赤字比率に係る赤字・黒字の構成分析!C$36="",NA(),連結実質赤字比率に係る赤字・黒字の構成分析!C$36)</f>
        <v>里庄町水道事業会計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9.19</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9.41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9.85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9.16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9.4</v>
      </c>
    </row>
    <row r="35" spans="1:16" x14ac:dyDescent="0.2">
      <c r="A35" s="169" t="str">
        <f>IF(連結実質赤字比率に係る赤字・黒字の構成分析!C$35="",NA(),連結実質赤字比率に係る赤字・黒字の構成分析!C$35)</f>
        <v>里庄町公共下水道事業会計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8.23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9.4700000000000006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9.09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8.7100000000000009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7.82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11.74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14.52</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377</v>
      </c>
      <c r="E42" s="170"/>
      <c r="F42" s="170"/>
      <c r="G42" s="170">
        <f>'実質公債費比率（分子）の構造'!L$52</f>
        <v>378</v>
      </c>
      <c r="H42" s="170"/>
      <c r="I42" s="170"/>
      <c r="J42" s="170">
        <f>'実質公債費比率（分子）の構造'!M$52</f>
        <v>379</v>
      </c>
      <c r="K42" s="170"/>
      <c r="L42" s="170"/>
      <c r="M42" s="170">
        <f>'実質公債費比率（分子）の構造'!N$52</f>
        <v>379</v>
      </c>
      <c r="N42" s="170"/>
      <c r="O42" s="170"/>
      <c r="P42" s="170">
        <f>'実質公債費比率（分子）の構造'!O$52</f>
        <v>376</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3</v>
      </c>
      <c r="C44" s="170"/>
      <c r="D44" s="170"/>
      <c r="E44" s="170">
        <f>'実質公債費比率（分子）の構造'!L$50</f>
        <v>2</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68</v>
      </c>
      <c r="B45" s="170">
        <f>'実質公債費比率（分子）の構造'!K$49</f>
        <v>33</v>
      </c>
      <c r="C45" s="170"/>
      <c r="D45" s="170"/>
      <c r="E45" s="170">
        <f>'実質公債費比率（分子）の構造'!L$49</f>
        <v>40</v>
      </c>
      <c r="F45" s="170"/>
      <c r="G45" s="170"/>
      <c r="H45" s="170">
        <f>'実質公債費比率（分子）の構造'!M$49</f>
        <v>41</v>
      </c>
      <c r="I45" s="170"/>
      <c r="J45" s="170"/>
      <c r="K45" s="170">
        <f>'実質公債費比率（分子）の構造'!N$49</f>
        <v>45</v>
      </c>
      <c r="L45" s="170"/>
      <c r="M45" s="170"/>
      <c r="N45" s="170">
        <f>'実質公債費比率（分子）の構造'!O$49</f>
        <v>45</v>
      </c>
      <c r="O45" s="170"/>
      <c r="P45" s="170"/>
    </row>
    <row r="46" spans="1:16" x14ac:dyDescent="0.2">
      <c r="A46" s="170" t="s">
        <v>69</v>
      </c>
      <c r="B46" s="170">
        <f>'実質公債費比率（分子）の構造'!K$48</f>
        <v>176</v>
      </c>
      <c r="C46" s="170"/>
      <c r="D46" s="170"/>
      <c r="E46" s="170">
        <f>'実質公債費比率（分子）の構造'!L$48</f>
        <v>179</v>
      </c>
      <c r="F46" s="170"/>
      <c r="G46" s="170"/>
      <c r="H46" s="170">
        <f>'実質公債費比率（分子）の構造'!M$48</f>
        <v>190</v>
      </c>
      <c r="I46" s="170"/>
      <c r="J46" s="170"/>
      <c r="K46" s="170">
        <f>'実質公債費比率（分子）の構造'!N$48</f>
        <v>178</v>
      </c>
      <c r="L46" s="170"/>
      <c r="M46" s="170"/>
      <c r="N46" s="170">
        <f>'実質公債費比率（分子）の構造'!O$48</f>
        <v>182</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364</v>
      </c>
      <c r="C49" s="170"/>
      <c r="D49" s="170"/>
      <c r="E49" s="170">
        <f>'実質公債費比率（分子）の構造'!L$45</f>
        <v>347</v>
      </c>
      <c r="F49" s="170"/>
      <c r="G49" s="170"/>
      <c r="H49" s="170">
        <f>'実質公債費比率（分子）の構造'!M$45</f>
        <v>351</v>
      </c>
      <c r="I49" s="170"/>
      <c r="J49" s="170"/>
      <c r="K49" s="170">
        <f>'実質公債費比率（分子）の構造'!N$45</f>
        <v>350</v>
      </c>
      <c r="L49" s="170"/>
      <c r="M49" s="170"/>
      <c r="N49" s="170">
        <f>'実質公債費比率（分子）の構造'!O$45</f>
        <v>374</v>
      </c>
      <c r="O49" s="170"/>
      <c r="P49" s="170"/>
    </row>
    <row r="50" spans="1:16" x14ac:dyDescent="0.2">
      <c r="A50" s="170" t="s">
        <v>73</v>
      </c>
      <c r="B50" s="170" t="e">
        <f>NA()</f>
        <v>#N/A</v>
      </c>
      <c r="C50" s="170">
        <f>IF(ISNUMBER('実質公債費比率（分子）の構造'!K$53),'実質公債費比率（分子）の構造'!K$53,NA())</f>
        <v>199</v>
      </c>
      <c r="D50" s="170" t="e">
        <f>NA()</f>
        <v>#N/A</v>
      </c>
      <c r="E50" s="170" t="e">
        <f>NA()</f>
        <v>#N/A</v>
      </c>
      <c r="F50" s="170">
        <f>IF(ISNUMBER('実質公債費比率（分子）の構造'!L$53),'実質公債費比率（分子）の構造'!L$53,NA())</f>
        <v>190</v>
      </c>
      <c r="G50" s="170" t="e">
        <f>NA()</f>
        <v>#N/A</v>
      </c>
      <c r="H50" s="170" t="e">
        <f>NA()</f>
        <v>#N/A</v>
      </c>
      <c r="I50" s="170">
        <f>IF(ISNUMBER('実質公債費比率（分子）の構造'!M$53),'実質公債費比率（分子）の構造'!M$53,NA())</f>
        <v>203</v>
      </c>
      <c r="J50" s="170" t="e">
        <f>NA()</f>
        <v>#N/A</v>
      </c>
      <c r="K50" s="170" t="e">
        <f>NA()</f>
        <v>#N/A</v>
      </c>
      <c r="L50" s="170">
        <f>IF(ISNUMBER('実質公債費比率（分子）の構造'!N$53),'実質公債費比率（分子）の構造'!N$53,NA())</f>
        <v>194</v>
      </c>
      <c r="M50" s="170" t="e">
        <f>NA()</f>
        <v>#N/A</v>
      </c>
      <c r="N50" s="170" t="e">
        <f>NA()</f>
        <v>#N/A</v>
      </c>
      <c r="O50" s="170">
        <f>IF(ISNUMBER('実質公債費比率（分子）の構造'!O$53),'実質公債費比率（分子）の構造'!O$53,NA())</f>
        <v>225</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4723</v>
      </c>
      <c r="E56" s="169"/>
      <c r="F56" s="169"/>
      <c r="G56" s="169">
        <f>'将来負担比率（分子）の構造'!J$52</f>
        <v>4670</v>
      </c>
      <c r="H56" s="169"/>
      <c r="I56" s="169"/>
      <c r="J56" s="169">
        <f>'将来負担比率（分子）の構造'!K$52</f>
        <v>4831</v>
      </c>
      <c r="K56" s="169"/>
      <c r="L56" s="169"/>
      <c r="M56" s="169">
        <f>'将来負担比率（分子）の構造'!L$52</f>
        <v>4810</v>
      </c>
      <c r="N56" s="169"/>
      <c r="O56" s="169"/>
      <c r="P56" s="169">
        <f>'将来負担比率（分子）の構造'!M$52</f>
        <v>4682</v>
      </c>
    </row>
    <row r="57" spans="1:16" x14ac:dyDescent="0.2">
      <c r="A57" s="169" t="s">
        <v>44</v>
      </c>
      <c r="B57" s="169"/>
      <c r="C57" s="169"/>
      <c r="D57" s="169">
        <f>'将来負担比率（分子）の構造'!I$51</f>
        <v>37</v>
      </c>
      <c r="E57" s="169"/>
      <c r="F57" s="169"/>
      <c r="G57" s="169">
        <f>'将来負担比率（分子）の構造'!J$51</f>
        <v>31</v>
      </c>
      <c r="H57" s="169"/>
      <c r="I57" s="169"/>
      <c r="J57" s="169">
        <f>'将来負担比率（分子）の構造'!K$51</f>
        <v>25</v>
      </c>
      <c r="K57" s="169"/>
      <c r="L57" s="169"/>
      <c r="M57" s="169">
        <f>'将来負担比率（分子）の構造'!L$51</f>
        <v>20</v>
      </c>
      <c r="N57" s="169"/>
      <c r="O57" s="169"/>
      <c r="P57" s="169">
        <f>'将来負担比率（分子）の構造'!M$51</f>
        <v>15</v>
      </c>
    </row>
    <row r="58" spans="1:16" x14ac:dyDescent="0.2">
      <c r="A58" s="169" t="s">
        <v>43</v>
      </c>
      <c r="B58" s="169"/>
      <c r="C58" s="169"/>
      <c r="D58" s="169">
        <f>'将来負担比率（分子）の構造'!I$50</f>
        <v>3263</v>
      </c>
      <c r="E58" s="169"/>
      <c r="F58" s="169"/>
      <c r="G58" s="169">
        <f>'将来負担比率（分子）の構造'!J$50</f>
        <v>3328</v>
      </c>
      <c r="H58" s="169"/>
      <c r="I58" s="169"/>
      <c r="J58" s="169">
        <f>'将来負担比率（分子）の構造'!K$50</f>
        <v>3429</v>
      </c>
      <c r="K58" s="169"/>
      <c r="L58" s="169"/>
      <c r="M58" s="169">
        <f>'将来負担比率（分子）の構造'!L$50</f>
        <v>3788</v>
      </c>
      <c r="N58" s="169"/>
      <c r="O58" s="169"/>
      <c r="P58" s="169">
        <f>'将来負担比率（分子）の構造'!M$50</f>
        <v>3888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145</v>
      </c>
      <c r="C62" s="169"/>
      <c r="D62" s="169"/>
      <c r="E62" s="169">
        <f>'将来負担比率（分子）の構造'!J$45</f>
        <v>136</v>
      </c>
      <c r="F62" s="169"/>
      <c r="G62" s="169"/>
      <c r="H62" s="169">
        <f>'将来負担比率（分子）の構造'!K$45</f>
        <v>121</v>
      </c>
      <c r="I62" s="169"/>
      <c r="J62" s="169"/>
      <c r="K62" s="169">
        <f>'将来負担比率（分子）の構造'!L$45</f>
        <v>114</v>
      </c>
      <c r="L62" s="169"/>
      <c r="M62" s="169"/>
      <c r="N62" s="169">
        <f>'将来負担比率（分子）の構造'!M$45</f>
        <v>132</v>
      </c>
      <c r="O62" s="169"/>
      <c r="P62" s="169"/>
    </row>
    <row r="63" spans="1:16" x14ac:dyDescent="0.2">
      <c r="A63" s="169" t="s">
        <v>36</v>
      </c>
      <c r="B63" s="169">
        <f>'将来負担比率（分子）の構造'!I$44</f>
        <v>199</v>
      </c>
      <c r="C63" s="169"/>
      <c r="D63" s="169"/>
      <c r="E63" s="169">
        <f>'将来負担比率（分子）の構造'!J$44</f>
        <v>173</v>
      </c>
      <c r="F63" s="169"/>
      <c r="G63" s="169"/>
      <c r="H63" s="169">
        <f>'将来負担比率（分子）の構造'!K$44</f>
        <v>159</v>
      </c>
      <c r="I63" s="169"/>
      <c r="J63" s="169"/>
      <c r="K63" s="169">
        <f>'将来負担比率（分子）の構造'!L$44</f>
        <v>134</v>
      </c>
      <c r="L63" s="169"/>
      <c r="M63" s="169"/>
      <c r="N63" s="169">
        <f>'将来負担比率（分子）の構造'!M$44</f>
        <v>109</v>
      </c>
      <c r="O63" s="169"/>
      <c r="P63" s="169"/>
    </row>
    <row r="64" spans="1:16" x14ac:dyDescent="0.2">
      <c r="A64" s="169" t="s">
        <v>35</v>
      </c>
      <c r="B64" s="169">
        <f>'将来負担比率（分子）の構造'!I$43</f>
        <v>2856</v>
      </c>
      <c r="C64" s="169"/>
      <c r="D64" s="169"/>
      <c r="E64" s="169">
        <f>'将来負担比率（分子）の構造'!J$43</f>
        <v>2884</v>
      </c>
      <c r="F64" s="169"/>
      <c r="G64" s="169"/>
      <c r="H64" s="169">
        <f>'将来負担比率（分子）の構造'!K$43</f>
        <v>2941</v>
      </c>
      <c r="I64" s="169"/>
      <c r="J64" s="169"/>
      <c r="K64" s="169">
        <f>'将来負担比率（分子）の構造'!L$43</f>
        <v>2845</v>
      </c>
      <c r="L64" s="169"/>
      <c r="M64" s="169"/>
      <c r="N64" s="169">
        <f>'将来負担比率（分子）の構造'!M$43</f>
        <v>2771</v>
      </c>
      <c r="O64" s="169"/>
      <c r="P64" s="169"/>
    </row>
    <row r="65" spans="1:16" x14ac:dyDescent="0.2">
      <c r="A65" s="169" t="s">
        <v>34</v>
      </c>
      <c r="B65" s="169">
        <f>'将来負担比率（分子）の構造'!I$42</f>
        <v>109</v>
      </c>
      <c r="C65" s="169"/>
      <c r="D65" s="169"/>
      <c r="E65" s="169">
        <f>'将来負担比率（分子）の構造'!J$42</f>
        <v>86</v>
      </c>
      <c r="F65" s="169"/>
      <c r="G65" s="169"/>
      <c r="H65" s="169">
        <f>'将来負担比率（分子）の構造'!K$42</f>
        <v>80</v>
      </c>
      <c r="I65" s="169"/>
      <c r="J65" s="169"/>
      <c r="K65" s="169">
        <f>'将来負担比率（分子）の構造'!L$42</f>
        <v>80</v>
      </c>
      <c r="L65" s="169"/>
      <c r="M65" s="169"/>
      <c r="N65" s="169">
        <f>'将来負担比率（分子）の構造'!M$42</f>
        <v>18</v>
      </c>
      <c r="O65" s="169"/>
      <c r="P65" s="169"/>
    </row>
    <row r="66" spans="1:16" x14ac:dyDescent="0.2">
      <c r="A66" s="169" t="s">
        <v>33</v>
      </c>
      <c r="B66" s="169">
        <f>'将来負担比率（分子）の構造'!I$41</f>
        <v>3365</v>
      </c>
      <c r="C66" s="169"/>
      <c r="D66" s="169"/>
      <c r="E66" s="169">
        <f>'将来負担比率（分子）の構造'!J$41</f>
        <v>3312</v>
      </c>
      <c r="F66" s="169"/>
      <c r="G66" s="169"/>
      <c r="H66" s="169">
        <f>'将来負担比率（分子）の構造'!K$41</f>
        <v>3598</v>
      </c>
      <c r="I66" s="169"/>
      <c r="J66" s="169"/>
      <c r="K66" s="169">
        <f>'将来負担比率（分子）の構造'!L$41</f>
        <v>3756</v>
      </c>
      <c r="L66" s="169"/>
      <c r="M66" s="169"/>
      <c r="N66" s="169">
        <f>'将来負担比率（分子）の構造'!M$41</f>
        <v>3614</v>
      </c>
      <c r="O66" s="169"/>
      <c r="P66" s="169"/>
    </row>
    <row r="67" spans="1:16" x14ac:dyDescent="0.2">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982</v>
      </c>
      <c r="C72" s="173">
        <f>基金残高に係る経年分析!G55</f>
        <v>1091</v>
      </c>
      <c r="D72" s="173">
        <f>基金残高に係る経年分析!H55</f>
        <v>1247</v>
      </c>
    </row>
    <row r="73" spans="1:16" x14ac:dyDescent="0.2">
      <c r="A73" s="172" t="s">
        <v>80</v>
      </c>
      <c r="B73" s="173">
        <f>基金残高に係る経年分析!F56</f>
        <v>72</v>
      </c>
      <c r="C73" s="173">
        <f>基金残高に係る経年分析!G56</f>
        <v>207</v>
      </c>
      <c r="D73" s="173">
        <f>基金残高に係る経年分析!H56</f>
        <v>187</v>
      </c>
    </row>
    <row r="74" spans="1:16" x14ac:dyDescent="0.2">
      <c r="A74" s="172" t="s">
        <v>81</v>
      </c>
      <c r="B74" s="173">
        <f>基金残高に係る経年分析!F57</f>
        <v>1165</v>
      </c>
      <c r="C74" s="173">
        <f>基金残高に係る経年分析!G57</f>
        <v>1250</v>
      </c>
      <c r="D74" s="173">
        <f>基金残高に係る経年分析!H57</f>
        <v>1266</v>
      </c>
    </row>
  </sheetData>
  <sheetProtection algorithmName="SHA-512" hashValue="Cxd752HQQ93GLkEtekrOll6powh8IfUlpMZHnoRRtQjdV+3aCxp3EB8aKAbUysDMDZsRDOEZIhoNNDOS4jEq/A==" saltValue="qDFrVS8+Pze9ZjGwdS+A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election activeCell="DD33" sqref="DD33:DK33"/>
    </sheetView>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226</v>
      </c>
      <c r="C5" s="597"/>
      <c r="D5" s="597"/>
      <c r="E5" s="597"/>
      <c r="F5" s="597"/>
      <c r="G5" s="597"/>
      <c r="H5" s="597"/>
      <c r="I5" s="597"/>
      <c r="J5" s="597"/>
      <c r="K5" s="597"/>
      <c r="L5" s="597"/>
      <c r="M5" s="597"/>
      <c r="N5" s="597"/>
      <c r="O5" s="597"/>
      <c r="P5" s="597"/>
      <c r="Q5" s="598"/>
      <c r="R5" s="599">
        <v>1544682</v>
      </c>
      <c r="S5" s="600"/>
      <c r="T5" s="600"/>
      <c r="U5" s="600"/>
      <c r="V5" s="600"/>
      <c r="W5" s="600"/>
      <c r="X5" s="600"/>
      <c r="Y5" s="601"/>
      <c r="Z5" s="602">
        <v>25.2</v>
      </c>
      <c r="AA5" s="602"/>
      <c r="AB5" s="602"/>
      <c r="AC5" s="602"/>
      <c r="AD5" s="603">
        <v>1544682</v>
      </c>
      <c r="AE5" s="603"/>
      <c r="AF5" s="603"/>
      <c r="AG5" s="603"/>
      <c r="AH5" s="603"/>
      <c r="AI5" s="603"/>
      <c r="AJ5" s="603"/>
      <c r="AK5" s="603"/>
      <c r="AL5" s="604">
        <v>46.9</v>
      </c>
      <c r="AM5" s="605"/>
      <c r="AN5" s="605"/>
      <c r="AO5" s="606"/>
      <c r="AP5" s="596" t="s">
        <v>227</v>
      </c>
      <c r="AQ5" s="597"/>
      <c r="AR5" s="597"/>
      <c r="AS5" s="597"/>
      <c r="AT5" s="597"/>
      <c r="AU5" s="597"/>
      <c r="AV5" s="597"/>
      <c r="AW5" s="597"/>
      <c r="AX5" s="597"/>
      <c r="AY5" s="597"/>
      <c r="AZ5" s="597"/>
      <c r="BA5" s="597"/>
      <c r="BB5" s="597"/>
      <c r="BC5" s="597"/>
      <c r="BD5" s="597"/>
      <c r="BE5" s="597"/>
      <c r="BF5" s="598"/>
      <c r="BG5" s="610">
        <v>1544682</v>
      </c>
      <c r="BH5" s="611"/>
      <c r="BI5" s="611"/>
      <c r="BJ5" s="611"/>
      <c r="BK5" s="611"/>
      <c r="BL5" s="611"/>
      <c r="BM5" s="611"/>
      <c r="BN5" s="612"/>
      <c r="BO5" s="613">
        <v>100</v>
      </c>
      <c r="BP5" s="613"/>
      <c r="BQ5" s="613"/>
      <c r="BR5" s="613"/>
      <c r="BS5" s="614">
        <v>63258</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2">
      <c r="B6" s="607" t="s">
        <v>231</v>
      </c>
      <c r="C6" s="608"/>
      <c r="D6" s="608"/>
      <c r="E6" s="608"/>
      <c r="F6" s="608"/>
      <c r="G6" s="608"/>
      <c r="H6" s="608"/>
      <c r="I6" s="608"/>
      <c r="J6" s="608"/>
      <c r="K6" s="608"/>
      <c r="L6" s="608"/>
      <c r="M6" s="608"/>
      <c r="N6" s="608"/>
      <c r="O6" s="608"/>
      <c r="P6" s="608"/>
      <c r="Q6" s="609"/>
      <c r="R6" s="610">
        <v>29591</v>
      </c>
      <c r="S6" s="611"/>
      <c r="T6" s="611"/>
      <c r="U6" s="611"/>
      <c r="V6" s="611"/>
      <c r="W6" s="611"/>
      <c r="X6" s="611"/>
      <c r="Y6" s="612"/>
      <c r="Z6" s="613">
        <v>0.5</v>
      </c>
      <c r="AA6" s="613"/>
      <c r="AB6" s="613"/>
      <c r="AC6" s="613"/>
      <c r="AD6" s="614">
        <v>29591</v>
      </c>
      <c r="AE6" s="614"/>
      <c r="AF6" s="614"/>
      <c r="AG6" s="614"/>
      <c r="AH6" s="614"/>
      <c r="AI6" s="614"/>
      <c r="AJ6" s="614"/>
      <c r="AK6" s="614"/>
      <c r="AL6" s="615">
        <v>0.9</v>
      </c>
      <c r="AM6" s="616"/>
      <c r="AN6" s="616"/>
      <c r="AO6" s="617"/>
      <c r="AP6" s="607" t="s">
        <v>232</v>
      </c>
      <c r="AQ6" s="608"/>
      <c r="AR6" s="608"/>
      <c r="AS6" s="608"/>
      <c r="AT6" s="608"/>
      <c r="AU6" s="608"/>
      <c r="AV6" s="608"/>
      <c r="AW6" s="608"/>
      <c r="AX6" s="608"/>
      <c r="AY6" s="608"/>
      <c r="AZ6" s="608"/>
      <c r="BA6" s="608"/>
      <c r="BB6" s="608"/>
      <c r="BC6" s="608"/>
      <c r="BD6" s="608"/>
      <c r="BE6" s="608"/>
      <c r="BF6" s="609"/>
      <c r="BG6" s="610">
        <v>1544682</v>
      </c>
      <c r="BH6" s="611"/>
      <c r="BI6" s="611"/>
      <c r="BJ6" s="611"/>
      <c r="BK6" s="611"/>
      <c r="BL6" s="611"/>
      <c r="BM6" s="611"/>
      <c r="BN6" s="612"/>
      <c r="BO6" s="613">
        <v>100</v>
      </c>
      <c r="BP6" s="613"/>
      <c r="BQ6" s="613"/>
      <c r="BR6" s="613"/>
      <c r="BS6" s="614">
        <v>63258</v>
      </c>
      <c r="BT6" s="614"/>
      <c r="BU6" s="614"/>
      <c r="BV6" s="614"/>
      <c r="BW6" s="614"/>
      <c r="BX6" s="614"/>
      <c r="BY6" s="614"/>
      <c r="BZ6" s="614"/>
      <c r="CA6" s="614"/>
      <c r="CB6" s="618"/>
      <c r="CD6" s="596" t="s">
        <v>233</v>
      </c>
      <c r="CE6" s="597"/>
      <c r="CF6" s="597"/>
      <c r="CG6" s="597"/>
      <c r="CH6" s="597"/>
      <c r="CI6" s="597"/>
      <c r="CJ6" s="597"/>
      <c r="CK6" s="597"/>
      <c r="CL6" s="597"/>
      <c r="CM6" s="597"/>
      <c r="CN6" s="597"/>
      <c r="CO6" s="597"/>
      <c r="CP6" s="597"/>
      <c r="CQ6" s="598"/>
      <c r="CR6" s="610">
        <v>68657</v>
      </c>
      <c r="CS6" s="611"/>
      <c r="CT6" s="611"/>
      <c r="CU6" s="611"/>
      <c r="CV6" s="611"/>
      <c r="CW6" s="611"/>
      <c r="CX6" s="611"/>
      <c r="CY6" s="612"/>
      <c r="CZ6" s="604">
        <v>1.2</v>
      </c>
      <c r="DA6" s="605"/>
      <c r="DB6" s="605"/>
      <c r="DC6" s="621"/>
      <c r="DD6" s="619" t="s">
        <v>234</v>
      </c>
      <c r="DE6" s="611"/>
      <c r="DF6" s="611"/>
      <c r="DG6" s="611"/>
      <c r="DH6" s="611"/>
      <c r="DI6" s="611"/>
      <c r="DJ6" s="611"/>
      <c r="DK6" s="611"/>
      <c r="DL6" s="611"/>
      <c r="DM6" s="611"/>
      <c r="DN6" s="611"/>
      <c r="DO6" s="611"/>
      <c r="DP6" s="612"/>
      <c r="DQ6" s="619">
        <v>68657</v>
      </c>
      <c r="DR6" s="611"/>
      <c r="DS6" s="611"/>
      <c r="DT6" s="611"/>
      <c r="DU6" s="611"/>
      <c r="DV6" s="611"/>
      <c r="DW6" s="611"/>
      <c r="DX6" s="611"/>
      <c r="DY6" s="611"/>
      <c r="DZ6" s="611"/>
      <c r="EA6" s="611"/>
      <c r="EB6" s="611"/>
      <c r="EC6" s="620"/>
    </row>
    <row r="7" spans="2:143" ht="11.25" customHeight="1" x14ac:dyDescent="0.2">
      <c r="B7" s="607" t="s">
        <v>235</v>
      </c>
      <c r="C7" s="608"/>
      <c r="D7" s="608"/>
      <c r="E7" s="608"/>
      <c r="F7" s="608"/>
      <c r="G7" s="608"/>
      <c r="H7" s="608"/>
      <c r="I7" s="608"/>
      <c r="J7" s="608"/>
      <c r="K7" s="608"/>
      <c r="L7" s="608"/>
      <c r="M7" s="608"/>
      <c r="N7" s="608"/>
      <c r="O7" s="608"/>
      <c r="P7" s="608"/>
      <c r="Q7" s="609"/>
      <c r="R7" s="610">
        <v>586</v>
      </c>
      <c r="S7" s="611"/>
      <c r="T7" s="611"/>
      <c r="U7" s="611"/>
      <c r="V7" s="611"/>
      <c r="W7" s="611"/>
      <c r="X7" s="611"/>
      <c r="Y7" s="612"/>
      <c r="Z7" s="613">
        <v>0</v>
      </c>
      <c r="AA7" s="613"/>
      <c r="AB7" s="613"/>
      <c r="AC7" s="613"/>
      <c r="AD7" s="614">
        <v>586</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733007</v>
      </c>
      <c r="BH7" s="611"/>
      <c r="BI7" s="611"/>
      <c r="BJ7" s="611"/>
      <c r="BK7" s="611"/>
      <c r="BL7" s="611"/>
      <c r="BM7" s="611"/>
      <c r="BN7" s="612"/>
      <c r="BO7" s="613">
        <v>47.5</v>
      </c>
      <c r="BP7" s="613"/>
      <c r="BQ7" s="613"/>
      <c r="BR7" s="613"/>
      <c r="BS7" s="614">
        <v>63258</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1333282</v>
      </c>
      <c r="CS7" s="611"/>
      <c r="CT7" s="611"/>
      <c r="CU7" s="611"/>
      <c r="CV7" s="611"/>
      <c r="CW7" s="611"/>
      <c r="CX7" s="611"/>
      <c r="CY7" s="612"/>
      <c r="CZ7" s="613">
        <v>23.8</v>
      </c>
      <c r="DA7" s="613"/>
      <c r="DB7" s="613"/>
      <c r="DC7" s="613"/>
      <c r="DD7" s="619">
        <v>55314</v>
      </c>
      <c r="DE7" s="611"/>
      <c r="DF7" s="611"/>
      <c r="DG7" s="611"/>
      <c r="DH7" s="611"/>
      <c r="DI7" s="611"/>
      <c r="DJ7" s="611"/>
      <c r="DK7" s="611"/>
      <c r="DL7" s="611"/>
      <c r="DM7" s="611"/>
      <c r="DN7" s="611"/>
      <c r="DO7" s="611"/>
      <c r="DP7" s="612"/>
      <c r="DQ7" s="619">
        <v>1029088</v>
      </c>
      <c r="DR7" s="611"/>
      <c r="DS7" s="611"/>
      <c r="DT7" s="611"/>
      <c r="DU7" s="611"/>
      <c r="DV7" s="611"/>
      <c r="DW7" s="611"/>
      <c r="DX7" s="611"/>
      <c r="DY7" s="611"/>
      <c r="DZ7" s="611"/>
      <c r="EA7" s="611"/>
      <c r="EB7" s="611"/>
      <c r="EC7" s="620"/>
    </row>
    <row r="8" spans="2:143" ht="11.25" customHeight="1" x14ac:dyDescent="0.2">
      <c r="B8" s="607" t="s">
        <v>238</v>
      </c>
      <c r="C8" s="608"/>
      <c r="D8" s="608"/>
      <c r="E8" s="608"/>
      <c r="F8" s="608"/>
      <c r="G8" s="608"/>
      <c r="H8" s="608"/>
      <c r="I8" s="608"/>
      <c r="J8" s="608"/>
      <c r="K8" s="608"/>
      <c r="L8" s="608"/>
      <c r="M8" s="608"/>
      <c r="N8" s="608"/>
      <c r="O8" s="608"/>
      <c r="P8" s="608"/>
      <c r="Q8" s="609"/>
      <c r="R8" s="610">
        <v>10743</v>
      </c>
      <c r="S8" s="611"/>
      <c r="T8" s="611"/>
      <c r="U8" s="611"/>
      <c r="V8" s="611"/>
      <c r="W8" s="611"/>
      <c r="X8" s="611"/>
      <c r="Y8" s="612"/>
      <c r="Z8" s="613">
        <v>0.2</v>
      </c>
      <c r="AA8" s="613"/>
      <c r="AB8" s="613"/>
      <c r="AC8" s="613"/>
      <c r="AD8" s="614">
        <v>10743</v>
      </c>
      <c r="AE8" s="614"/>
      <c r="AF8" s="614"/>
      <c r="AG8" s="614"/>
      <c r="AH8" s="614"/>
      <c r="AI8" s="614"/>
      <c r="AJ8" s="614"/>
      <c r="AK8" s="614"/>
      <c r="AL8" s="615">
        <v>0.3</v>
      </c>
      <c r="AM8" s="616"/>
      <c r="AN8" s="616"/>
      <c r="AO8" s="617"/>
      <c r="AP8" s="607" t="s">
        <v>239</v>
      </c>
      <c r="AQ8" s="608"/>
      <c r="AR8" s="608"/>
      <c r="AS8" s="608"/>
      <c r="AT8" s="608"/>
      <c r="AU8" s="608"/>
      <c r="AV8" s="608"/>
      <c r="AW8" s="608"/>
      <c r="AX8" s="608"/>
      <c r="AY8" s="608"/>
      <c r="AZ8" s="608"/>
      <c r="BA8" s="608"/>
      <c r="BB8" s="608"/>
      <c r="BC8" s="608"/>
      <c r="BD8" s="608"/>
      <c r="BE8" s="608"/>
      <c r="BF8" s="609"/>
      <c r="BG8" s="610">
        <v>19711</v>
      </c>
      <c r="BH8" s="611"/>
      <c r="BI8" s="611"/>
      <c r="BJ8" s="611"/>
      <c r="BK8" s="611"/>
      <c r="BL8" s="611"/>
      <c r="BM8" s="611"/>
      <c r="BN8" s="612"/>
      <c r="BO8" s="613">
        <v>1.3</v>
      </c>
      <c r="BP8" s="613"/>
      <c r="BQ8" s="613"/>
      <c r="BR8" s="613"/>
      <c r="BS8" s="614" t="s">
        <v>234</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1652735</v>
      </c>
      <c r="CS8" s="611"/>
      <c r="CT8" s="611"/>
      <c r="CU8" s="611"/>
      <c r="CV8" s="611"/>
      <c r="CW8" s="611"/>
      <c r="CX8" s="611"/>
      <c r="CY8" s="612"/>
      <c r="CZ8" s="613">
        <v>29.5</v>
      </c>
      <c r="DA8" s="613"/>
      <c r="DB8" s="613"/>
      <c r="DC8" s="613"/>
      <c r="DD8" s="619">
        <v>4728</v>
      </c>
      <c r="DE8" s="611"/>
      <c r="DF8" s="611"/>
      <c r="DG8" s="611"/>
      <c r="DH8" s="611"/>
      <c r="DI8" s="611"/>
      <c r="DJ8" s="611"/>
      <c r="DK8" s="611"/>
      <c r="DL8" s="611"/>
      <c r="DM8" s="611"/>
      <c r="DN8" s="611"/>
      <c r="DO8" s="611"/>
      <c r="DP8" s="612"/>
      <c r="DQ8" s="619">
        <v>750464</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7154</v>
      </c>
      <c r="S9" s="611"/>
      <c r="T9" s="611"/>
      <c r="U9" s="611"/>
      <c r="V9" s="611"/>
      <c r="W9" s="611"/>
      <c r="X9" s="611"/>
      <c r="Y9" s="612"/>
      <c r="Z9" s="613">
        <v>0.1</v>
      </c>
      <c r="AA9" s="613"/>
      <c r="AB9" s="613"/>
      <c r="AC9" s="613"/>
      <c r="AD9" s="614">
        <v>7154</v>
      </c>
      <c r="AE9" s="614"/>
      <c r="AF9" s="614"/>
      <c r="AG9" s="614"/>
      <c r="AH9" s="614"/>
      <c r="AI9" s="614"/>
      <c r="AJ9" s="614"/>
      <c r="AK9" s="614"/>
      <c r="AL9" s="615">
        <v>0.2</v>
      </c>
      <c r="AM9" s="616"/>
      <c r="AN9" s="616"/>
      <c r="AO9" s="617"/>
      <c r="AP9" s="607" t="s">
        <v>242</v>
      </c>
      <c r="AQ9" s="608"/>
      <c r="AR9" s="608"/>
      <c r="AS9" s="608"/>
      <c r="AT9" s="608"/>
      <c r="AU9" s="608"/>
      <c r="AV9" s="608"/>
      <c r="AW9" s="608"/>
      <c r="AX9" s="608"/>
      <c r="AY9" s="608"/>
      <c r="AZ9" s="608"/>
      <c r="BA9" s="608"/>
      <c r="BB9" s="608"/>
      <c r="BC9" s="608"/>
      <c r="BD9" s="608"/>
      <c r="BE9" s="608"/>
      <c r="BF9" s="609"/>
      <c r="BG9" s="610">
        <v>463297</v>
      </c>
      <c r="BH9" s="611"/>
      <c r="BI9" s="611"/>
      <c r="BJ9" s="611"/>
      <c r="BK9" s="611"/>
      <c r="BL9" s="611"/>
      <c r="BM9" s="611"/>
      <c r="BN9" s="612"/>
      <c r="BO9" s="613">
        <v>30</v>
      </c>
      <c r="BP9" s="613"/>
      <c r="BQ9" s="613"/>
      <c r="BR9" s="613"/>
      <c r="BS9" s="614" t="s">
        <v>234</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534565</v>
      </c>
      <c r="CS9" s="611"/>
      <c r="CT9" s="611"/>
      <c r="CU9" s="611"/>
      <c r="CV9" s="611"/>
      <c r="CW9" s="611"/>
      <c r="CX9" s="611"/>
      <c r="CY9" s="612"/>
      <c r="CZ9" s="613">
        <v>9.5</v>
      </c>
      <c r="DA9" s="613"/>
      <c r="DB9" s="613"/>
      <c r="DC9" s="613"/>
      <c r="DD9" s="619">
        <v>7108</v>
      </c>
      <c r="DE9" s="611"/>
      <c r="DF9" s="611"/>
      <c r="DG9" s="611"/>
      <c r="DH9" s="611"/>
      <c r="DI9" s="611"/>
      <c r="DJ9" s="611"/>
      <c r="DK9" s="611"/>
      <c r="DL9" s="611"/>
      <c r="DM9" s="611"/>
      <c r="DN9" s="611"/>
      <c r="DO9" s="611"/>
      <c r="DP9" s="612"/>
      <c r="DQ9" s="619">
        <v>405467</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t="s">
        <v>245</v>
      </c>
      <c r="S10" s="611"/>
      <c r="T10" s="611"/>
      <c r="U10" s="611"/>
      <c r="V10" s="611"/>
      <c r="W10" s="611"/>
      <c r="X10" s="611"/>
      <c r="Y10" s="612"/>
      <c r="Z10" s="613" t="s">
        <v>245</v>
      </c>
      <c r="AA10" s="613"/>
      <c r="AB10" s="613"/>
      <c r="AC10" s="613"/>
      <c r="AD10" s="614" t="s">
        <v>245</v>
      </c>
      <c r="AE10" s="614"/>
      <c r="AF10" s="614"/>
      <c r="AG10" s="614"/>
      <c r="AH10" s="614"/>
      <c r="AI10" s="614"/>
      <c r="AJ10" s="614"/>
      <c r="AK10" s="614"/>
      <c r="AL10" s="615" t="s">
        <v>234</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28569</v>
      </c>
      <c r="BH10" s="611"/>
      <c r="BI10" s="611"/>
      <c r="BJ10" s="611"/>
      <c r="BK10" s="611"/>
      <c r="BL10" s="611"/>
      <c r="BM10" s="611"/>
      <c r="BN10" s="612"/>
      <c r="BO10" s="613">
        <v>1.8</v>
      </c>
      <c r="BP10" s="613"/>
      <c r="BQ10" s="613"/>
      <c r="BR10" s="613"/>
      <c r="BS10" s="614" t="s">
        <v>234</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245</v>
      </c>
      <c r="CS10" s="611"/>
      <c r="CT10" s="611"/>
      <c r="CU10" s="611"/>
      <c r="CV10" s="611"/>
      <c r="CW10" s="611"/>
      <c r="CX10" s="611"/>
      <c r="CY10" s="612"/>
      <c r="CZ10" s="613" t="s">
        <v>245</v>
      </c>
      <c r="DA10" s="613"/>
      <c r="DB10" s="613"/>
      <c r="DC10" s="613"/>
      <c r="DD10" s="619" t="s">
        <v>245</v>
      </c>
      <c r="DE10" s="611"/>
      <c r="DF10" s="611"/>
      <c r="DG10" s="611"/>
      <c r="DH10" s="611"/>
      <c r="DI10" s="611"/>
      <c r="DJ10" s="611"/>
      <c r="DK10" s="611"/>
      <c r="DL10" s="611"/>
      <c r="DM10" s="611"/>
      <c r="DN10" s="611"/>
      <c r="DO10" s="611"/>
      <c r="DP10" s="612"/>
      <c r="DQ10" s="619" t="s">
        <v>234</v>
      </c>
      <c r="DR10" s="611"/>
      <c r="DS10" s="611"/>
      <c r="DT10" s="611"/>
      <c r="DU10" s="611"/>
      <c r="DV10" s="611"/>
      <c r="DW10" s="611"/>
      <c r="DX10" s="611"/>
      <c r="DY10" s="611"/>
      <c r="DZ10" s="611"/>
      <c r="EA10" s="611"/>
      <c r="EB10" s="611"/>
      <c r="EC10" s="620"/>
    </row>
    <row r="11" spans="2:143" ht="11.25" customHeight="1" x14ac:dyDescent="0.2">
      <c r="B11" s="607" t="s">
        <v>248</v>
      </c>
      <c r="C11" s="608"/>
      <c r="D11" s="608"/>
      <c r="E11" s="608"/>
      <c r="F11" s="608"/>
      <c r="G11" s="608"/>
      <c r="H11" s="608"/>
      <c r="I11" s="608"/>
      <c r="J11" s="608"/>
      <c r="K11" s="608"/>
      <c r="L11" s="608"/>
      <c r="M11" s="608"/>
      <c r="N11" s="608"/>
      <c r="O11" s="608"/>
      <c r="P11" s="608"/>
      <c r="Q11" s="609"/>
      <c r="R11" s="610">
        <v>276843</v>
      </c>
      <c r="S11" s="611"/>
      <c r="T11" s="611"/>
      <c r="U11" s="611"/>
      <c r="V11" s="611"/>
      <c r="W11" s="611"/>
      <c r="X11" s="611"/>
      <c r="Y11" s="612"/>
      <c r="Z11" s="615">
        <v>4.5</v>
      </c>
      <c r="AA11" s="616"/>
      <c r="AB11" s="616"/>
      <c r="AC11" s="622"/>
      <c r="AD11" s="619">
        <v>276843</v>
      </c>
      <c r="AE11" s="611"/>
      <c r="AF11" s="611"/>
      <c r="AG11" s="611"/>
      <c r="AH11" s="611"/>
      <c r="AI11" s="611"/>
      <c r="AJ11" s="611"/>
      <c r="AK11" s="612"/>
      <c r="AL11" s="615">
        <v>8.4</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221430</v>
      </c>
      <c r="BH11" s="611"/>
      <c r="BI11" s="611"/>
      <c r="BJ11" s="611"/>
      <c r="BK11" s="611"/>
      <c r="BL11" s="611"/>
      <c r="BM11" s="611"/>
      <c r="BN11" s="612"/>
      <c r="BO11" s="613">
        <v>14.3</v>
      </c>
      <c r="BP11" s="613"/>
      <c r="BQ11" s="613"/>
      <c r="BR11" s="613"/>
      <c r="BS11" s="614">
        <v>63258</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128272</v>
      </c>
      <c r="CS11" s="611"/>
      <c r="CT11" s="611"/>
      <c r="CU11" s="611"/>
      <c r="CV11" s="611"/>
      <c r="CW11" s="611"/>
      <c r="CX11" s="611"/>
      <c r="CY11" s="612"/>
      <c r="CZ11" s="613">
        <v>2.2999999999999998</v>
      </c>
      <c r="DA11" s="613"/>
      <c r="DB11" s="613"/>
      <c r="DC11" s="613"/>
      <c r="DD11" s="619">
        <v>60217</v>
      </c>
      <c r="DE11" s="611"/>
      <c r="DF11" s="611"/>
      <c r="DG11" s="611"/>
      <c r="DH11" s="611"/>
      <c r="DI11" s="611"/>
      <c r="DJ11" s="611"/>
      <c r="DK11" s="611"/>
      <c r="DL11" s="611"/>
      <c r="DM11" s="611"/>
      <c r="DN11" s="611"/>
      <c r="DO11" s="611"/>
      <c r="DP11" s="612"/>
      <c r="DQ11" s="619">
        <v>66325</v>
      </c>
      <c r="DR11" s="611"/>
      <c r="DS11" s="611"/>
      <c r="DT11" s="611"/>
      <c r="DU11" s="611"/>
      <c r="DV11" s="611"/>
      <c r="DW11" s="611"/>
      <c r="DX11" s="611"/>
      <c r="DY11" s="611"/>
      <c r="DZ11" s="611"/>
      <c r="EA11" s="611"/>
      <c r="EB11" s="611"/>
      <c r="EC11" s="620"/>
    </row>
    <row r="12" spans="2:143" ht="11.25" customHeight="1" x14ac:dyDescent="0.2">
      <c r="B12" s="607" t="s">
        <v>251</v>
      </c>
      <c r="C12" s="608"/>
      <c r="D12" s="608"/>
      <c r="E12" s="608"/>
      <c r="F12" s="608"/>
      <c r="G12" s="608"/>
      <c r="H12" s="608"/>
      <c r="I12" s="608"/>
      <c r="J12" s="608"/>
      <c r="K12" s="608"/>
      <c r="L12" s="608"/>
      <c r="M12" s="608"/>
      <c r="N12" s="608"/>
      <c r="O12" s="608"/>
      <c r="P12" s="608"/>
      <c r="Q12" s="609"/>
      <c r="R12" s="610" t="s">
        <v>234</v>
      </c>
      <c r="S12" s="611"/>
      <c r="T12" s="611"/>
      <c r="U12" s="611"/>
      <c r="V12" s="611"/>
      <c r="W12" s="611"/>
      <c r="X12" s="611"/>
      <c r="Y12" s="612"/>
      <c r="Z12" s="613" t="s">
        <v>234</v>
      </c>
      <c r="AA12" s="613"/>
      <c r="AB12" s="613"/>
      <c r="AC12" s="613"/>
      <c r="AD12" s="614" t="s">
        <v>234</v>
      </c>
      <c r="AE12" s="614"/>
      <c r="AF12" s="614"/>
      <c r="AG12" s="614"/>
      <c r="AH12" s="614"/>
      <c r="AI12" s="614"/>
      <c r="AJ12" s="614"/>
      <c r="AK12" s="614"/>
      <c r="AL12" s="615" t="s">
        <v>245</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690278</v>
      </c>
      <c r="BH12" s="611"/>
      <c r="BI12" s="611"/>
      <c r="BJ12" s="611"/>
      <c r="BK12" s="611"/>
      <c r="BL12" s="611"/>
      <c r="BM12" s="611"/>
      <c r="BN12" s="612"/>
      <c r="BO12" s="613">
        <v>44.7</v>
      </c>
      <c r="BP12" s="613"/>
      <c r="BQ12" s="613"/>
      <c r="BR12" s="613"/>
      <c r="BS12" s="614" t="s">
        <v>234</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35764</v>
      </c>
      <c r="CS12" s="611"/>
      <c r="CT12" s="611"/>
      <c r="CU12" s="611"/>
      <c r="CV12" s="611"/>
      <c r="CW12" s="611"/>
      <c r="CX12" s="611"/>
      <c r="CY12" s="612"/>
      <c r="CZ12" s="613">
        <v>0.6</v>
      </c>
      <c r="DA12" s="613"/>
      <c r="DB12" s="613"/>
      <c r="DC12" s="613"/>
      <c r="DD12" s="619" t="s">
        <v>245</v>
      </c>
      <c r="DE12" s="611"/>
      <c r="DF12" s="611"/>
      <c r="DG12" s="611"/>
      <c r="DH12" s="611"/>
      <c r="DI12" s="611"/>
      <c r="DJ12" s="611"/>
      <c r="DK12" s="611"/>
      <c r="DL12" s="611"/>
      <c r="DM12" s="611"/>
      <c r="DN12" s="611"/>
      <c r="DO12" s="611"/>
      <c r="DP12" s="612"/>
      <c r="DQ12" s="619">
        <v>29620</v>
      </c>
      <c r="DR12" s="611"/>
      <c r="DS12" s="611"/>
      <c r="DT12" s="611"/>
      <c r="DU12" s="611"/>
      <c r="DV12" s="611"/>
      <c r="DW12" s="611"/>
      <c r="DX12" s="611"/>
      <c r="DY12" s="611"/>
      <c r="DZ12" s="611"/>
      <c r="EA12" s="611"/>
      <c r="EB12" s="611"/>
      <c r="EC12" s="620"/>
    </row>
    <row r="13" spans="2:143" ht="11.25" customHeight="1" x14ac:dyDescent="0.2">
      <c r="B13" s="607" t="s">
        <v>254</v>
      </c>
      <c r="C13" s="608"/>
      <c r="D13" s="608"/>
      <c r="E13" s="608"/>
      <c r="F13" s="608"/>
      <c r="G13" s="608"/>
      <c r="H13" s="608"/>
      <c r="I13" s="608"/>
      <c r="J13" s="608"/>
      <c r="K13" s="608"/>
      <c r="L13" s="608"/>
      <c r="M13" s="608"/>
      <c r="N13" s="608"/>
      <c r="O13" s="608"/>
      <c r="P13" s="608"/>
      <c r="Q13" s="609"/>
      <c r="R13" s="610" t="s">
        <v>245</v>
      </c>
      <c r="S13" s="611"/>
      <c r="T13" s="611"/>
      <c r="U13" s="611"/>
      <c r="V13" s="611"/>
      <c r="W13" s="611"/>
      <c r="X13" s="611"/>
      <c r="Y13" s="612"/>
      <c r="Z13" s="613" t="s">
        <v>245</v>
      </c>
      <c r="AA13" s="613"/>
      <c r="AB13" s="613"/>
      <c r="AC13" s="613"/>
      <c r="AD13" s="614" t="s">
        <v>234</v>
      </c>
      <c r="AE13" s="614"/>
      <c r="AF13" s="614"/>
      <c r="AG13" s="614"/>
      <c r="AH13" s="614"/>
      <c r="AI13" s="614"/>
      <c r="AJ13" s="614"/>
      <c r="AK13" s="614"/>
      <c r="AL13" s="615" t="s">
        <v>234</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690278</v>
      </c>
      <c r="BH13" s="611"/>
      <c r="BI13" s="611"/>
      <c r="BJ13" s="611"/>
      <c r="BK13" s="611"/>
      <c r="BL13" s="611"/>
      <c r="BM13" s="611"/>
      <c r="BN13" s="612"/>
      <c r="BO13" s="613">
        <v>44.7</v>
      </c>
      <c r="BP13" s="613"/>
      <c r="BQ13" s="613"/>
      <c r="BR13" s="613"/>
      <c r="BS13" s="614" t="s">
        <v>234</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653382</v>
      </c>
      <c r="CS13" s="611"/>
      <c r="CT13" s="611"/>
      <c r="CU13" s="611"/>
      <c r="CV13" s="611"/>
      <c r="CW13" s="611"/>
      <c r="CX13" s="611"/>
      <c r="CY13" s="612"/>
      <c r="CZ13" s="613">
        <v>11.7</v>
      </c>
      <c r="DA13" s="613"/>
      <c r="DB13" s="613"/>
      <c r="DC13" s="613"/>
      <c r="DD13" s="619">
        <v>270884</v>
      </c>
      <c r="DE13" s="611"/>
      <c r="DF13" s="611"/>
      <c r="DG13" s="611"/>
      <c r="DH13" s="611"/>
      <c r="DI13" s="611"/>
      <c r="DJ13" s="611"/>
      <c r="DK13" s="611"/>
      <c r="DL13" s="611"/>
      <c r="DM13" s="611"/>
      <c r="DN13" s="611"/>
      <c r="DO13" s="611"/>
      <c r="DP13" s="612"/>
      <c r="DQ13" s="619">
        <v>320552</v>
      </c>
      <c r="DR13" s="611"/>
      <c r="DS13" s="611"/>
      <c r="DT13" s="611"/>
      <c r="DU13" s="611"/>
      <c r="DV13" s="611"/>
      <c r="DW13" s="611"/>
      <c r="DX13" s="611"/>
      <c r="DY13" s="611"/>
      <c r="DZ13" s="611"/>
      <c r="EA13" s="611"/>
      <c r="EB13" s="611"/>
      <c r="EC13" s="620"/>
    </row>
    <row r="14" spans="2:143" ht="11.25" customHeight="1" x14ac:dyDescent="0.2">
      <c r="B14" s="607" t="s">
        <v>257</v>
      </c>
      <c r="C14" s="608"/>
      <c r="D14" s="608"/>
      <c r="E14" s="608"/>
      <c r="F14" s="608"/>
      <c r="G14" s="608"/>
      <c r="H14" s="608"/>
      <c r="I14" s="608"/>
      <c r="J14" s="608"/>
      <c r="K14" s="608"/>
      <c r="L14" s="608"/>
      <c r="M14" s="608"/>
      <c r="N14" s="608"/>
      <c r="O14" s="608"/>
      <c r="P14" s="608"/>
      <c r="Q14" s="609"/>
      <c r="R14" s="610">
        <v>53</v>
      </c>
      <c r="S14" s="611"/>
      <c r="T14" s="611"/>
      <c r="U14" s="611"/>
      <c r="V14" s="611"/>
      <c r="W14" s="611"/>
      <c r="X14" s="611"/>
      <c r="Y14" s="612"/>
      <c r="Z14" s="613">
        <v>0</v>
      </c>
      <c r="AA14" s="613"/>
      <c r="AB14" s="613"/>
      <c r="AC14" s="613"/>
      <c r="AD14" s="614">
        <v>53</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44941</v>
      </c>
      <c r="BH14" s="611"/>
      <c r="BI14" s="611"/>
      <c r="BJ14" s="611"/>
      <c r="BK14" s="611"/>
      <c r="BL14" s="611"/>
      <c r="BM14" s="611"/>
      <c r="BN14" s="612"/>
      <c r="BO14" s="613">
        <v>2.9</v>
      </c>
      <c r="BP14" s="613"/>
      <c r="BQ14" s="613"/>
      <c r="BR14" s="613"/>
      <c r="BS14" s="614" t="s">
        <v>245</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309105</v>
      </c>
      <c r="CS14" s="611"/>
      <c r="CT14" s="611"/>
      <c r="CU14" s="611"/>
      <c r="CV14" s="611"/>
      <c r="CW14" s="611"/>
      <c r="CX14" s="611"/>
      <c r="CY14" s="612"/>
      <c r="CZ14" s="613">
        <v>5.5</v>
      </c>
      <c r="DA14" s="613"/>
      <c r="DB14" s="613"/>
      <c r="DC14" s="613"/>
      <c r="DD14" s="619">
        <v>32606</v>
      </c>
      <c r="DE14" s="611"/>
      <c r="DF14" s="611"/>
      <c r="DG14" s="611"/>
      <c r="DH14" s="611"/>
      <c r="DI14" s="611"/>
      <c r="DJ14" s="611"/>
      <c r="DK14" s="611"/>
      <c r="DL14" s="611"/>
      <c r="DM14" s="611"/>
      <c r="DN14" s="611"/>
      <c r="DO14" s="611"/>
      <c r="DP14" s="612"/>
      <c r="DQ14" s="619">
        <v>280077</v>
      </c>
      <c r="DR14" s="611"/>
      <c r="DS14" s="611"/>
      <c r="DT14" s="611"/>
      <c r="DU14" s="611"/>
      <c r="DV14" s="611"/>
      <c r="DW14" s="611"/>
      <c r="DX14" s="611"/>
      <c r="DY14" s="611"/>
      <c r="DZ14" s="611"/>
      <c r="EA14" s="611"/>
      <c r="EB14" s="611"/>
      <c r="EC14" s="620"/>
    </row>
    <row r="15" spans="2:143" ht="11.25" customHeight="1" x14ac:dyDescent="0.2">
      <c r="B15" s="607" t="s">
        <v>260</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245</v>
      </c>
      <c r="AA15" s="613"/>
      <c r="AB15" s="613"/>
      <c r="AC15" s="613"/>
      <c r="AD15" s="614" t="s">
        <v>234</v>
      </c>
      <c r="AE15" s="614"/>
      <c r="AF15" s="614"/>
      <c r="AG15" s="614"/>
      <c r="AH15" s="614"/>
      <c r="AI15" s="614"/>
      <c r="AJ15" s="614"/>
      <c r="AK15" s="614"/>
      <c r="AL15" s="615" t="s">
        <v>234</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76456</v>
      </c>
      <c r="BH15" s="611"/>
      <c r="BI15" s="611"/>
      <c r="BJ15" s="611"/>
      <c r="BK15" s="611"/>
      <c r="BL15" s="611"/>
      <c r="BM15" s="611"/>
      <c r="BN15" s="612"/>
      <c r="BO15" s="613">
        <v>4.9000000000000004</v>
      </c>
      <c r="BP15" s="613"/>
      <c r="BQ15" s="613"/>
      <c r="BR15" s="613"/>
      <c r="BS15" s="614" t="s">
        <v>245</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514307</v>
      </c>
      <c r="CS15" s="611"/>
      <c r="CT15" s="611"/>
      <c r="CU15" s="611"/>
      <c r="CV15" s="611"/>
      <c r="CW15" s="611"/>
      <c r="CX15" s="611"/>
      <c r="CY15" s="612"/>
      <c r="CZ15" s="613">
        <v>9.1999999999999993</v>
      </c>
      <c r="DA15" s="613"/>
      <c r="DB15" s="613"/>
      <c r="DC15" s="613"/>
      <c r="DD15" s="619">
        <v>57638</v>
      </c>
      <c r="DE15" s="611"/>
      <c r="DF15" s="611"/>
      <c r="DG15" s="611"/>
      <c r="DH15" s="611"/>
      <c r="DI15" s="611"/>
      <c r="DJ15" s="611"/>
      <c r="DK15" s="611"/>
      <c r="DL15" s="611"/>
      <c r="DM15" s="611"/>
      <c r="DN15" s="611"/>
      <c r="DO15" s="611"/>
      <c r="DP15" s="612"/>
      <c r="DQ15" s="619">
        <v>447397</v>
      </c>
      <c r="DR15" s="611"/>
      <c r="DS15" s="611"/>
      <c r="DT15" s="611"/>
      <c r="DU15" s="611"/>
      <c r="DV15" s="611"/>
      <c r="DW15" s="611"/>
      <c r="DX15" s="611"/>
      <c r="DY15" s="611"/>
      <c r="DZ15" s="611"/>
      <c r="EA15" s="611"/>
      <c r="EB15" s="611"/>
      <c r="EC15" s="620"/>
    </row>
    <row r="16" spans="2:143" ht="11.25" customHeight="1" x14ac:dyDescent="0.2">
      <c r="B16" s="607" t="s">
        <v>263</v>
      </c>
      <c r="C16" s="608"/>
      <c r="D16" s="608"/>
      <c r="E16" s="608"/>
      <c r="F16" s="608"/>
      <c r="G16" s="608"/>
      <c r="H16" s="608"/>
      <c r="I16" s="608"/>
      <c r="J16" s="608"/>
      <c r="K16" s="608"/>
      <c r="L16" s="608"/>
      <c r="M16" s="608"/>
      <c r="N16" s="608"/>
      <c r="O16" s="608"/>
      <c r="P16" s="608"/>
      <c r="Q16" s="609"/>
      <c r="R16" s="610">
        <v>2916</v>
      </c>
      <c r="S16" s="611"/>
      <c r="T16" s="611"/>
      <c r="U16" s="611"/>
      <c r="V16" s="611"/>
      <c r="W16" s="611"/>
      <c r="X16" s="611"/>
      <c r="Y16" s="612"/>
      <c r="Z16" s="613">
        <v>0</v>
      </c>
      <c r="AA16" s="613"/>
      <c r="AB16" s="613"/>
      <c r="AC16" s="613"/>
      <c r="AD16" s="614">
        <v>2916</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234</v>
      </c>
      <c r="BH16" s="611"/>
      <c r="BI16" s="611"/>
      <c r="BJ16" s="611"/>
      <c r="BK16" s="611"/>
      <c r="BL16" s="611"/>
      <c r="BM16" s="611"/>
      <c r="BN16" s="612"/>
      <c r="BO16" s="613" t="s">
        <v>234</v>
      </c>
      <c r="BP16" s="613"/>
      <c r="BQ16" s="613"/>
      <c r="BR16" s="613"/>
      <c r="BS16" s="614" t="s">
        <v>234</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3196</v>
      </c>
      <c r="CS16" s="611"/>
      <c r="CT16" s="611"/>
      <c r="CU16" s="611"/>
      <c r="CV16" s="611"/>
      <c r="CW16" s="611"/>
      <c r="CX16" s="611"/>
      <c r="CY16" s="612"/>
      <c r="CZ16" s="613">
        <v>0.1</v>
      </c>
      <c r="DA16" s="613"/>
      <c r="DB16" s="613"/>
      <c r="DC16" s="613"/>
      <c r="DD16" s="619" t="s">
        <v>245</v>
      </c>
      <c r="DE16" s="611"/>
      <c r="DF16" s="611"/>
      <c r="DG16" s="611"/>
      <c r="DH16" s="611"/>
      <c r="DI16" s="611"/>
      <c r="DJ16" s="611"/>
      <c r="DK16" s="611"/>
      <c r="DL16" s="611"/>
      <c r="DM16" s="611"/>
      <c r="DN16" s="611"/>
      <c r="DO16" s="611"/>
      <c r="DP16" s="612"/>
      <c r="DQ16" s="619">
        <v>237</v>
      </c>
      <c r="DR16" s="611"/>
      <c r="DS16" s="611"/>
      <c r="DT16" s="611"/>
      <c r="DU16" s="611"/>
      <c r="DV16" s="611"/>
      <c r="DW16" s="611"/>
      <c r="DX16" s="611"/>
      <c r="DY16" s="611"/>
      <c r="DZ16" s="611"/>
      <c r="EA16" s="611"/>
      <c r="EB16" s="611"/>
      <c r="EC16" s="620"/>
    </row>
    <row r="17" spans="2:133" ht="11.25" customHeight="1" x14ac:dyDescent="0.2">
      <c r="B17" s="607" t="s">
        <v>266</v>
      </c>
      <c r="C17" s="608"/>
      <c r="D17" s="608"/>
      <c r="E17" s="608"/>
      <c r="F17" s="608"/>
      <c r="G17" s="608"/>
      <c r="H17" s="608"/>
      <c r="I17" s="608"/>
      <c r="J17" s="608"/>
      <c r="K17" s="608"/>
      <c r="L17" s="608"/>
      <c r="M17" s="608"/>
      <c r="N17" s="608"/>
      <c r="O17" s="608"/>
      <c r="P17" s="608"/>
      <c r="Q17" s="609"/>
      <c r="R17" s="610">
        <v>33608</v>
      </c>
      <c r="S17" s="611"/>
      <c r="T17" s="611"/>
      <c r="U17" s="611"/>
      <c r="V17" s="611"/>
      <c r="W17" s="611"/>
      <c r="X17" s="611"/>
      <c r="Y17" s="612"/>
      <c r="Z17" s="613">
        <v>0.5</v>
      </c>
      <c r="AA17" s="613"/>
      <c r="AB17" s="613"/>
      <c r="AC17" s="613"/>
      <c r="AD17" s="614">
        <v>33608</v>
      </c>
      <c r="AE17" s="614"/>
      <c r="AF17" s="614"/>
      <c r="AG17" s="614"/>
      <c r="AH17" s="614"/>
      <c r="AI17" s="614"/>
      <c r="AJ17" s="614"/>
      <c r="AK17" s="614"/>
      <c r="AL17" s="615">
        <v>1</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245</v>
      </c>
      <c r="BP17" s="613"/>
      <c r="BQ17" s="613"/>
      <c r="BR17" s="613"/>
      <c r="BS17" s="614" t="s">
        <v>234</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373771</v>
      </c>
      <c r="CS17" s="611"/>
      <c r="CT17" s="611"/>
      <c r="CU17" s="611"/>
      <c r="CV17" s="611"/>
      <c r="CW17" s="611"/>
      <c r="CX17" s="611"/>
      <c r="CY17" s="612"/>
      <c r="CZ17" s="613">
        <v>6.7</v>
      </c>
      <c r="DA17" s="613"/>
      <c r="DB17" s="613"/>
      <c r="DC17" s="613"/>
      <c r="DD17" s="619" t="s">
        <v>245</v>
      </c>
      <c r="DE17" s="611"/>
      <c r="DF17" s="611"/>
      <c r="DG17" s="611"/>
      <c r="DH17" s="611"/>
      <c r="DI17" s="611"/>
      <c r="DJ17" s="611"/>
      <c r="DK17" s="611"/>
      <c r="DL17" s="611"/>
      <c r="DM17" s="611"/>
      <c r="DN17" s="611"/>
      <c r="DO17" s="611"/>
      <c r="DP17" s="612"/>
      <c r="DQ17" s="619">
        <v>373771</v>
      </c>
      <c r="DR17" s="611"/>
      <c r="DS17" s="611"/>
      <c r="DT17" s="611"/>
      <c r="DU17" s="611"/>
      <c r="DV17" s="611"/>
      <c r="DW17" s="611"/>
      <c r="DX17" s="611"/>
      <c r="DY17" s="611"/>
      <c r="DZ17" s="611"/>
      <c r="EA17" s="611"/>
      <c r="EB17" s="611"/>
      <c r="EC17" s="620"/>
    </row>
    <row r="18" spans="2:133" ht="11.25" customHeight="1" x14ac:dyDescent="0.2">
      <c r="B18" s="607" t="s">
        <v>269</v>
      </c>
      <c r="C18" s="608"/>
      <c r="D18" s="608"/>
      <c r="E18" s="608"/>
      <c r="F18" s="608"/>
      <c r="G18" s="608"/>
      <c r="H18" s="608"/>
      <c r="I18" s="608"/>
      <c r="J18" s="608"/>
      <c r="K18" s="608"/>
      <c r="L18" s="608"/>
      <c r="M18" s="608"/>
      <c r="N18" s="608"/>
      <c r="O18" s="608"/>
      <c r="P18" s="608"/>
      <c r="Q18" s="609"/>
      <c r="R18" s="610">
        <v>20783</v>
      </c>
      <c r="S18" s="611"/>
      <c r="T18" s="611"/>
      <c r="U18" s="611"/>
      <c r="V18" s="611"/>
      <c r="W18" s="611"/>
      <c r="X18" s="611"/>
      <c r="Y18" s="612"/>
      <c r="Z18" s="613">
        <v>0.3</v>
      </c>
      <c r="AA18" s="613"/>
      <c r="AB18" s="613"/>
      <c r="AC18" s="613"/>
      <c r="AD18" s="614">
        <v>20783</v>
      </c>
      <c r="AE18" s="614"/>
      <c r="AF18" s="614"/>
      <c r="AG18" s="614"/>
      <c r="AH18" s="614"/>
      <c r="AI18" s="614"/>
      <c r="AJ18" s="614"/>
      <c r="AK18" s="614"/>
      <c r="AL18" s="615">
        <v>0.6</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234</v>
      </c>
      <c r="BH18" s="611"/>
      <c r="BI18" s="611"/>
      <c r="BJ18" s="611"/>
      <c r="BK18" s="611"/>
      <c r="BL18" s="611"/>
      <c r="BM18" s="611"/>
      <c r="BN18" s="612"/>
      <c r="BO18" s="613" t="s">
        <v>245</v>
      </c>
      <c r="BP18" s="613"/>
      <c r="BQ18" s="613"/>
      <c r="BR18" s="613"/>
      <c r="BS18" s="614" t="s">
        <v>234</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234</v>
      </c>
      <c r="DA18" s="613"/>
      <c r="DB18" s="613"/>
      <c r="DC18" s="613"/>
      <c r="DD18" s="619" t="s">
        <v>245</v>
      </c>
      <c r="DE18" s="611"/>
      <c r="DF18" s="611"/>
      <c r="DG18" s="611"/>
      <c r="DH18" s="611"/>
      <c r="DI18" s="611"/>
      <c r="DJ18" s="611"/>
      <c r="DK18" s="611"/>
      <c r="DL18" s="611"/>
      <c r="DM18" s="611"/>
      <c r="DN18" s="611"/>
      <c r="DO18" s="611"/>
      <c r="DP18" s="612"/>
      <c r="DQ18" s="619" t="s">
        <v>234</v>
      </c>
      <c r="DR18" s="611"/>
      <c r="DS18" s="611"/>
      <c r="DT18" s="611"/>
      <c r="DU18" s="611"/>
      <c r="DV18" s="611"/>
      <c r="DW18" s="611"/>
      <c r="DX18" s="611"/>
      <c r="DY18" s="611"/>
      <c r="DZ18" s="611"/>
      <c r="EA18" s="611"/>
      <c r="EB18" s="611"/>
      <c r="EC18" s="620"/>
    </row>
    <row r="19" spans="2:133" ht="11.25" customHeight="1" x14ac:dyDescent="0.2">
      <c r="B19" s="607" t="s">
        <v>272</v>
      </c>
      <c r="C19" s="608"/>
      <c r="D19" s="608"/>
      <c r="E19" s="608"/>
      <c r="F19" s="608"/>
      <c r="G19" s="608"/>
      <c r="H19" s="608"/>
      <c r="I19" s="608"/>
      <c r="J19" s="608"/>
      <c r="K19" s="608"/>
      <c r="L19" s="608"/>
      <c r="M19" s="608"/>
      <c r="N19" s="608"/>
      <c r="O19" s="608"/>
      <c r="P19" s="608"/>
      <c r="Q19" s="609"/>
      <c r="R19" s="610">
        <v>17390</v>
      </c>
      <c r="S19" s="611"/>
      <c r="T19" s="611"/>
      <c r="U19" s="611"/>
      <c r="V19" s="611"/>
      <c r="W19" s="611"/>
      <c r="X19" s="611"/>
      <c r="Y19" s="612"/>
      <c r="Z19" s="613">
        <v>0.3</v>
      </c>
      <c r="AA19" s="613"/>
      <c r="AB19" s="613"/>
      <c r="AC19" s="613"/>
      <c r="AD19" s="614">
        <v>17390</v>
      </c>
      <c r="AE19" s="614"/>
      <c r="AF19" s="614"/>
      <c r="AG19" s="614"/>
      <c r="AH19" s="614"/>
      <c r="AI19" s="614"/>
      <c r="AJ19" s="614"/>
      <c r="AK19" s="614"/>
      <c r="AL19" s="615">
        <v>0.5</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t="s">
        <v>234</v>
      </c>
      <c r="BH19" s="611"/>
      <c r="BI19" s="611"/>
      <c r="BJ19" s="611"/>
      <c r="BK19" s="611"/>
      <c r="BL19" s="611"/>
      <c r="BM19" s="611"/>
      <c r="BN19" s="612"/>
      <c r="BO19" s="613" t="s">
        <v>245</v>
      </c>
      <c r="BP19" s="613"/>
      <c r="BQ19" s="613"/>
      <c r="BR19" s="613"/>
      <c r="BS19" s="614" t="s">
        <v>234</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245</v>
      </c>
      <c r="CS19" s="611"/>
      <c r="CT19" s="611"/>
      <c r="CU19" s="611"/>
      <c r="CV19" s="611"/>
      <c r="CW19" s="611"/>
      <c r="CX19" s="611"/>
      <c r="CY19" s="612"/>
      <c r="CZ19" s="613" t="s">
        <v>234</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2">
      <c r="B20" s="623" t="s">
        <v>275</v>
      </c>
      <c r="C20" s="624"/>
      <c r="D20" s="624"/>
      <c r="E20" s="624"/>
      <c r="F20" s="624"/>
      <c r="G20" s="624"/>
      <c r="H20" s="624"/>
      <c r="I20" s="624"/>
      <c r="J20" s="624"/>
      <c r="K20" s="624"/>
      <c r="L20" s="624"/>
      <c r="M20" s="624"/>
      <c r="N20" s="624"/>
      <c r="O20" s="624"/>
      <c r="P20" s="624"/>
      <c r="Q20" s="625"/>
      <c r="R20" s="610">
        <v>3393</v>
      </c>
      <c r="S20" s="611"/>
      <c r="T20" s="611"/>
      <c r="U20" s="611"/>
      <c r="V20" s="611"/>
      <c r="W20" s="611"/>
      <c r="X20" s="611"/>
      <c r="Y20" s="612"/>
      <c r="Z20" s="613">
        <v>0.1</v>
      </c>
      <c r="AA20" s="613"/>
      <c r="AB20" s="613"/>
      <c r="AC20" s="613"/>
      <c r="AD20" s="614">
        <v>3393</v>
      </c>
      <c r="AE20" s="614"/>
      <c r="AF20" s="614"/>
      <c r="AG20" s="614"/>
      <c r="AH20" s="614"/>
      <c r="AI20" s="614"/>
      <c r="AJ20" s="614"/>
      <c r="AK20" s="614"/>
      <c r="AL20" s="615">
        <v>0.1</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t="s">
        <v>234</v>
      </c>
      <c r="BH20" s="611"/>
      <c r="BI20" s="611"/>
      <c r="BJ20" s="611"/>
      <c r="BK20" s="611"/>
      <c r="BL20" s="611"/>
      <c r="BM20" s="611"/>
      <c r="BN20" s="612"/>
      <c r="BO20" s="613" t="s">
        <v>245</v>
      </c>
      <c r="BP20" s="613"/>
      <c r="BQ20" s="613"/>
      <c r="BR20" s="613"/>
      <c r="BS20" s="614" t="s">
        <v>234</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5607036</v>
      </c>
      <c r="CS20" s="611"/>
      <c r="CT20" s="611"/>
      <c r="CU20" s="611"/>
      <c r="CV20" s="611"/>
      <c r="CW20" s="611"/>
      <c r="CX20" s="611"/>
      <c r="CY20" s="612"/>
      <c r="CZ20" s="613">
        <v>100</v>
      </c>
      <c r="DA20" s="613"/>
      <c r="DB20" s="613"/>
      <c r="DC20" s="613"/>
      <c r="DD20" s="619">
        <v>488495</v>
      </c>
      <c r="DE20" s="611"/>
      <c r="DF20" s="611"/>
      <c r="DG20" s="611"/>
      <c r="DH20" s="611"/>
      <c r="DI20" s="611"/>
      <c r="DJ20" s="611"/>
      <c r="DK20" s="611"/>
      <c r="DL20" s="611"/>
      <c r="DM20" s="611"/>
      <c r="DN20" s="611"/>
      <c r="DO20" s="611"/>
      <c r="DP20" s="612"/>
      <c r="DQ20" s="619">
        <v>3771655</v>
      </c>
      <c r="DR20" s="611"/>
      <c r="DS20" s="611"/>
      <c r="DT20" s="611"/>
      <c r="DU20" s="611"/>
      <c r="DV20" s="611"/>
      <c r="DW20" s="611"/>
      <c r="DX20" s="611"/>
      <c r="DY20" s="611"/>
      <c r="DZ20" s="611"/>
      <c r="EA20" s="611"/>
      <c r="EB20" s="611"/>
      <c r="EC20" s="620"/>
    </row>
    <row r="21" spans="2:133" ht="11.25" customHeight="1" x14ac:dyDescent="0.2">
      <c r="B21" s="607" t="s">
        <v>278</v>
      </c>
      <c r="C21" s="608"/>
      <c r="D21" s="608"/>
      <c r="E21" s="608"/>
      <c r="F21" s="608"/>
      <c r="G21" s="608"/>
      <c r="H21" s="608"/>
      <c r="I21" s="608"/>
      <c r="J21" s="608"/>
      <c r="K21" s="608"/>
      <c r="L21" s="608"/>
      <c r="M21" s="608"/>
      <c r="N21" s="608"/>
      <c r="O21" s="608"/>
      <c r="P21" s="608"/>
      <c r="Q21" s="609"/>
      <c r="R21" s="610">
        <v>1469792</v>
      </c>
      <c r="S21" s="611"/>
      <c r="T21" s="611"/>
      <c r="U21" s="611"/>
      <c r="V21" s="611"/>
      <c r="W21" s="611"/>
      <c r="X21" s="611"/>
      <c r="Y21" s="612"/>
      <c r="Z21" s="613">
        <v>24</v>
      </c>
      <c r="AA21" s="613"/>
      <c r="AB21" s="613"/>
      <c r="AC21" s="613"/>
      <c r="AD21" s="614">
        <v>1365968</v>
      </c>
      <c r="AE21" s="614"/>
      <c r="AF21" s="614"/>
      <c r="AG21" s="614"/>
      <c r="AH21" s="614"/>
      <c r="AI21" s="614"/>
      <c r="AJ21" s="614"/>
      <c r="AK21" s="614"/>
      <c r="AL21" s="615">
        <v>41.4</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234</v>
      </c>
      <c r="BH21" s="611"/>
      <c r="BI21" s="611"/>
      <c r="BJ21" s="611"/>
      <c r="BK21" s="611"/>
      <c r="BL21" s="611"/>
      <c r="BM21" s="611"/>
      <c r="BN21" s="612"/>
      <c r="BO21" s="613" t="s">
        <v>245</v>
      </c>
      <c r="BP21" s="613"/>
      <c r="BQ21" s="613"/>
      <c r="BR21" s="613"/>
      <c r="BS21" s="614" t="s">
        <v>245</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2">
      <c r="B22" s="607" t="s">
        <v>280</v>
      </c>
      <c r="C22" s="608"/>
      <c r="D22" s="608"/>
      <c r="E22" s="608"/>
      <c r="F22" s="608"/>
      <c r="G22" s="608"/>
      <c r="H22" s="608"/>
      <c r="I22" s="608"/>
      <c r="J22" s="608"/>
      <c r="K22" s="608"/>
      <c r="L22" s="608"/>
      <c r="M22" s="608"/>
      <c r="N22" s="608"/>
      <c r="O22" s="608"/>
      <c r="P22" s="608"/>
      <c r="Q22" s="609"/>
      <c r="R22" s="610">
        <v>1365968</v>
      </c>
      <c r="S22" s="611"/>
      <c r="T22" s="611"/>
      <c r="U22" s="611"/>
      <c r="V22" s="611"/>
      <c r="W22" s="611"/>
      <c r="X22" s="611"/>
      <c r="Y22" s="612"/>
      <c r="Z22" s="613">
        <v>22.3</v>
      </c>
      <c r="AA22" s="613"/>
      <c r="AB22" s="613"/>
      <c r="AC22" s="613"/>
      <c r="AD22" s="614">
        <v>1365968</v>
      </c>
      <c r="AE22" s="614"/>
      <c r="AF22" s="614"/>
      <c r="AG22" s="614"/>
      <c r="AH22" s="614"/>
      <c r="AI22" s="614"/>
      <c r="AJ22" s="614"/>
      <c r="AK22" s="614"/>
      <c r="AL22" s="615">
        <v>41.4</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245</v>
      </c>
      <c r="BH22" s="611"/>
      <c r="BI22" s="611"/>
      <c r="BJ22" s="611"/>
      <c r="BK22" s="611"/>
      <c r="BL22" s="611"/>
      <c r="BM22" s="611"/>
      <c r="BN22" s="612"/>
      <c r="BO22" s="613" t="s">
        <v>245</v>
      </c>
      <c r="BP22" s="613"/>
      <c r="BQ22" s="613"/>
      <c r="BR22" s="613"/>
      <c r="BS22" s="614" t="s">
        <v>245</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283</v>
      </c>
      <c r="C23" s="608"/>
      <c r="D23" s="608"/>
      <c r="E23" s="608"/>
      <c r="F23" s="608"/>
      <c r="G23" s="608"/>
      <c r="H23" s="608"/>
      <c r="I23" s="608"/>
      <c r="J23" s="608"/>
      <c r="K23" s="608"/>
      <c r="L23" s="608"/>
      <c r="M23" s="608"/>
      <c r="N23" s="608"/>
      <c r="O23" s="608"/>
      <c r="P23" s="608"/>
      <c r="Q23" s="609"/>
      <c r="R23" s="610">
        <v>103824</v>
      </c>
      <c r="S23" s="611"/>
      <c r="T23" s="611"/>
      <c r="U23" s="611"/>
      <c r="V23" s="611"/>
      <c r="W23" s="611"/>
      <c r="X23" s="611"/>
      <c r="Y23" s="612"/>
      <c r="Z23" s="613">
        <v>1.7</v>
      </c>
      <c r="AA23" s="613"/>
      <c r="AB23" s="613"/>
      <c r="AC23" s="613"/>
      <c r="AD23" s="614" t="s">
        <v>234</v>
      </c>
      <c r="AE23" s="614"/>
      <c r="AF23" s="614"/>
      <c r="AG23" s="614"/>
      <c r="AH23" s="614"/>
      <c r="AI23" s="614"/>
      <c r="AJ23" s="614"/>
      <c r="AK23" s="614"/>
      <c r="AL23" s="615" t="s">
        <v>234</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234</v>
      </c>
      <c r="BH23" s="611"/>
      <c r="BI23" s="611"/>
      <c r="BJ23" s="611"/>
      <c r="BK23" s="611"/>
      <c r="BL23" s="611"/>
      <c r="BM23" s="611"/>
      <c r="BN23" s="612"/>
      <c r="BO23" s="613" t="s">
        <v>245</v>
      </c>
      <c r="BP23" s="613"/>
      <c r="BQ23" s="613"/>
      <c r="BR23" s="613"/>
      <c r="BS23" s="614" t="s">
        <v>234</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9" t="s">
        <v>288</v>
      </c>
      <c r="DM23" s="640"/>
      <c r="DN23" s="640"/>
      <c r="DO23" s="640"/>
      <c r="DP23" s="640"/>
      <c r="DQ23" s="640"/>
      <c r="DR23" s="640"/>
      <c r="DS23" s="640"/>
      <c r="DT23" s="640"/>
      <c r="DU23" s="640"/>
      <c r="DV23" s="641"/>
      <c r="DW23" s="592" t="s">
        <v>289</v>
      </c>
      <c r="DX23" s="593"/>
      <c r="DY23" s="593"/>
      <c r="DZ23" s="593"/>
      <c r="EA23" s="593"/>
      <c r="EB23" s="593"/>
      <c r="EC23" s="594"/>
    </row>
    <row r="24" spans="2:133" ht="11.25" customHeight="1" x14ac:dyDescent="0.2">
      <c r="B24" s="607" t="s">
        <v>290</v>
      </c>
      <c r="C24" s="608"/>
      <c r="D24" s="608"/>
      <c r="E24" s="608"/>
      <c r="F24" s="608"/>
      <c r="G24" s="608"/>
      <c r="H24" s="608"/>
      <c r="I24" s="608"/>
      <c r="J24" s="608"/>
      <c r="K24" s="608"/>
      <c r="L24" s="608"/>
      <c r="M24" s="608"/>
      <c r="N24" s="608"/>
      <c r="O24" s="608"/>
      <c r="P24" s="608"/>
      <c r="Q24" s="609"/>
      <c r="R24" s="610" t="s">
        <v>234</v>
      </c>
      <c r="S24" s="611"/>
      <c r="T24" s="611"/>
      <c r="U24" s="611"/>
      <c r="V24" s="611"/>
      <c r="W24" s="611"/>
      <c r="X24" s="611"/>
      <c r="Y24" s="612"/>
      <c r="Z24" s="613" t="s">
        <v>234</v>
      </c>
      <c r="AA24" s="613"/>
      <c r="AB24" s="613"/>
      <c r="AC24" s="613"/>
      <c r="AD24" s="614" t="s">
        <v>234</v>
      </c>
      <c r="AE24" s="614"/>
      <c r="AF24" s="614"/>
      <c r="AG24" s="614"/>
      <c r="AH24" s="614"/>
      <c r="AI24" s="614"/>
      <c r="AJ24" s="614"/>
      <c r="AK24" s="614"/>
      <c r="AL24" s="615" t="s">
        <v>245</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234</v>
      </c>
      <c r="BH24" s="611"/>
      <c r="BI24" s="611"/>
      <c r="BJ24" s="611"/>
      <c r="BK24" s="611"/>
      <c r="BL24" s="611"/>
      <c r="BM24" s="611"/>
      <c r="BN24" s="612"/>
      <c r="BO24" s="613" t="s">
        <v>234</v>
      </c>
      <c r="BP24" s="613"/>
      <c r="BQ24" s="613"/>
      <c r="BR24" s="613"/>
      <c r="BS24" s="614" t="s">
        <v>245</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2236365</v>
      </c>
      <c r="CS24" s="600"/>
      <c r="CT24" s="600"/>
      <c r="CU24" s="600"/>
      <c r="CV24" s="600"/>
      <c r="CW24" s="600"/>
      <c r="CX24" s="600"/>
      <c r="CY24" s="601"/>
      <c r="CZ24" s="604">
        <v>39.9</v>
      </c>
      <c r="DA24" s="605"/>
      <c r="DB24" s="605"/>
      <c r="DC24" s="621"/>
      <c r="DD24" s="642">
        <v>1419916</v>
      </c>
      <c r="DE24" s="600"/>
      <c r="DF24" s="600"/>
      <c r="DG24" s="600"/>
      <c r="DH24" s="600"/>
      <c r="DI24" s="600"/>
      <c r="DJ24" s="600"/>
      <c r="DK24" s="601"/>
      <c r="DL24" s="642">
        <v>1331241</v>
      </c>
      <c r="DM24" s="600"/>
      <c r="DN24" s="600"/>
      <c r="DO24" s="600"/>
      <c r="DP24" s="600"/>
      <c r="DQ24" s="600"/>
      <c r="DR24" s="600"/>
      <c r="DS24" s="600"/>
      <c r="DT24" s="600"/>
      <c r="DU24" s="600"/>
      <c r="DV24" s="601"/>
      <c r="DW24" s="604">
        <v>39.6</v>
      </c>
      <c r="DX24" s="605"/>
      <c r="DY24" s="605"/>
      <c r="DZ24" s="605"/>
      <c r="EA24" s="605"/>
      <c r="EB24" s="605"/>
      <c r="EC24" s="606"/>
    </row>
    <row r="25" spans="2:133" ht="11.25" customHeight="1" x14ac:dyDescent="0.2">
      <c r="B25" s="607" t="s">
        <v>293</v>
      </c>
      <c r="C25" s="608"/>
      <c r="D25" s="608"/>
      <c r="E25" s="608"/>
      <c r="F25" s="608"/>
      <c r="G25" s="608"/>
      <c r="H25" s="608"/>
      <c r="I25" s="608"/>
      <c r="J25" s="608"/>
      <c r="K25" s="608"/>
      <c r="L25" s="608"/>
      <c r="M25" s="608"/>
      <c r="N25" s="608"/>
      <c r="O25" s="608"/>
      <c r="P25" s="608"/>
      <c r="Q25" s="609"/>
      <c r="R25" s="610">
        <v>3396751</v>
      </c>
      <c r="S25" s="611"/>
      <c r="T25" s="611"/>
      <c r="U25" s="611"/>
      <c r="V25" s="611"/>
      <c r="W25" s="611"/>
      <c r="X25" s="611"/>
      <c r="Y25" s="612"/>
      <c r="Z25" s="613">
        <v>55.5</v>
      </c>
      <c r="AA25" s="613"/>
      <c r="AB25" s="613"/>
      <c r="AC25" s="613"/>
      <c r="AD25" s="614">
        <v>3292927</v>
      </c>
      <c r="AE25" s="614"/>
      <c r="AF25" s="614"/>
      <c r="AG25" s="614"/>
      <c r="AH25" s="614"/>
      <c r="AI25" s="614"/>
      <c r="AJ25" s="614"/>
      <c r="AK25" s="614"/>
      <c r="AL25" s="615">
        <v>99.9</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234</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803069</v>
      </c>
      <c r="CS25" s="631"/>
      <c r="CT25" s="631"/>
      <c r="CU25" s="631"/>
      <c r="CV25" s="631"/>
      <c r="CW25" s="631"/>
      <c r="CX25" s="631"/>
      <c r="CY25" s="632"/>
      <c r="CZ25" s="615">
        <v>14.3</v>
      </c>
      <c r="DA25" s="643"/>
      <c r="DB25" s="643"/>
      <c r="DC25" s="645"/>
      <c r="DD25" s="619">
        <v>741479</v>
      </c>
      <c r="DE25" s="631"/>
      <c r="DF25" s="631"/>
      <c r="DG25" s="631"/>
      <c r="DH25" s="631"/>
      <c r="DI25" s="631"/>
      <c r="DJ25" s="631"/>
      <c r="DK25" s="632"/>
      <c r="DL25" s="619">
        <v>668178</v>
      </c>
      <c r="DM25" s="631"/>
      <c r="DN25" s="631"/>
      <c r="DO25" s="631"/>
      <c r="DP25" s="631"/>
      <c r="DQ25" s="631"/>
      <c r="DR25" s="631"/>
      <c r="DS25" s="631"/>
      <c r="DT25" s="631"/>
      <c r="DU25" s="631"/>
      <c r="DV25" s="632"/>
      <c r="DW25" s="615">
        <v>19.899999999999999</v>
      </c>
      <c r="DX25" s="643"/>
      <c r="DY25" s="643"/>
      <c r="DZ25" s="643"/>
      <c r="EA25" s="643"/>
      <c r="EB25" s="643"/>
      <c r="EC25" s="644"/>
    </row>
    <row r="26" spans="2:133" ht="11.25" customHeight="1" x14ac:dyDescent="0.2">
      <c r="B26" s="607" t="s">
        <v>296</v>
      </c>
      <c r="C26" s="608"/>
      <c r="D26" s="608"/>
      <c r="E26" s="608"/>
      <c r="F26" s="608"/>
      <c r="G26" s="608"/>
      <c r="H26" s="608"/>
      <c r="I26" s="608"/>
      <c r="J26" s="608"/>
      <c r="K26" s="608"/>
      <c r="L26" s="608"/>
      <c r="M26" s="608"/>
      <c r="N26" s="608"/>
      <c r="O26" s="608"/>
      <c r="P26" s="608"/>
      <c r="Q26" s="609"/>
      <c r="R26" s="610">
        <v>793</v>
      </c>
      <c r="S26" s="611"/>
      <c r="T26" s="611"/>
      <c r="U26" s="611"/>
      <c r="V26" s="611"/>
      <c r="W26" s="611"/>
      <c r="X26" s="611"/>
      <c r="Y26" s="612"/>
      <c r="Z26" s="613">
        <v>0</v>
      </c>
      <c r="AA26" s="613"/>
      <c r="AB26" s="613"/>
      <c r="AC26" s="613"/>
      <c r="AD26" s="614">
        <v>793</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234</v>
      </c>
      <c r="BH26" s="611"/>
      <c r="BI26" s="611"/>
      <c r="BJ26" s="611"/>
      <c r="BK26" s="611"/>
      <c r="BL26" s="611"/>
      <c r="BM26" s="611"/>
      <c r="BN26" s="612"/>
      <c r="BO26" s="613" t="s">
        <v>234</v>
      </c>
      <c r="BP26" s="613"/>
      <c r="BQ26" s="613"/>
      <c r="BR26" s="613"/>
      <c r="BS26" s="614" t="s">
        <v>234</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437449</v>
      </c>
      <c r="CS26" s="611"/>
      <c r="CT26" s="611"/>
      <c r="CU26" s="611"/>
      <c r="CV26" s="611"/>
      <c r="CW26" s="611"/>
      <c r="CX26" s="611"/>
      <c r="CY26" s="612"/>
      <c r="CZ26" s="615">
        <v>7.8</v>
      </c>
      <c r="DA26" s="643"/>
      <c r="DB26" s="643"/>
      <c r="DC26" s="645"/>
      <c r="DD26" s="619">
        <v>414800</v>
      </c>
      <c r="DE26" s="611"/>
      <c r="DF26" s="611"/>
      <c r="DG26" s="611"/>
      <c r="DH26" s="611"/>
      <c r="DI26" s="611"/>
      <c r="DJ26" s="611"/>
      <c r="DK26" s="612"/>
      <c r="DL26" s="619" t="s">
        <v>234</v>
      </c>
      <c r="DM26" s="611"/>
      <c r="DN26" s="611"/>
      <c r="DO26" s="611"/>
      <c r="DP26" s="611"/>
      <c r="DQ26" s="611"/>
      <c r="DR26" s="611"/>
      <c r="DS26" s="611"/>
      <c r="DT26" s="611"/>
      <c r="DU26" s="611"/>
      <c r="DV26" s="612"/>
      <c r="DW26" s="615" t="s">
        <v>245</v>
      </c>
      <c r="DX26" s="643"/>
      <c r="DY26" s="643"/>
      <c r="DZ26" s="643"/>
      <c r="EA26" s="643"/>
      <c r="EB26" s="643"/>
      <c r="EC26" s="644"/>
    </row>
    <row r="27" spans="2:133" ht="11.25" customHeight="1" x14ac:dyDescent="0.2">
      <c r="B27" s="607" t="s">
        <v>299</v>
      </c>
      <c r="C27" s="608"/>
      <c r="D27" s="608"/>
      <c r="E27" s="608"/>
      <c r="F27" s="608"/>
      <c r="G27" s="608"/>
      <c r="H27" s="608"/>
      <c r="I27" s="608"/>
      <c r="J27" s="608"/>
      <c r="K27" s="608"/>
      <c r="L27" s="608"/>
      <c r="M27" s="608"/>
      <c r="N27" s="608"/>
      <c r="O27" s="608"/>
      <c r="P27" s="608"/>
      <c r="Q27" s="609"/>
      <c r="R27" s="610">
        <v>69492</v>
      </c>
      <c r="S27" s="611"/>
      <c r="T27" s="611"/>
      <c r="U27" s="611"/>
      <c r="V27" s="611"/>
      <c r="W27" s="611"/>
      <c r="X27" s="611"/>
      <c r="Y27" s="612"/>
      <c r="Z27" s="613">
        <v>1.1000000000000001</v>
      </c>
      <c r="AA27" s="613"/>
      <c r="AB27" s="613"/>
      <c r="AC27" s="613"/>
      <c r="AD27" s="614" t="s">
        <v>234</v>
      </c>
      <c r="AE27" s="614"/>
      <c r="AF27" s="614"/>
      <c r="AG27" s="614"/>
      <c r="AH27" s="614"/>
      <c r="AI27" s="614"/>
      <c r="AJ27" s="614"/>
      <c r="AK27" s="614"/>
      <c r="AL27" s="615" t="s">
        <v>234</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1544682</v>
      </c>
      <c r="BH27" s="611"/>
      <c r="BI27" s="611"/>
      <c r="BJ27" s="611"/>
      <c r="BK27" s="611"/>
      <c r="BL27" s="611"/>
      <c r="BM27" s="611"/>
      <c r="BN27" s="612"/>
      <c r="BO27" s="613">
        <v>100</v>
      </c>
      <c r="BP27" s="613"/>
      <c r="BQ27" s="613"/>
      <c r="BR27" s="613"/>
      <c r="BS27" s="614">
        <v>63258</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1059525</v>
      </c>
      <c r="CS27" s="631"/>
      <c r="CT27" s="631"/>
      <c r="CU27" s="631"/>
      <c r="CV27" s="631"/>
      <c r="CW27" s="631"/>
      <c r="CX27" s="631"/>
      <c r="CY27" s="632"/>
      <c r="CZ27" s="615">
        <v>18.899999999999999</v>
      </c>
      <c r="DA27" s="643"/>
      <c r="DB27" s="643"/>
      <c r="DC27" s="645"/>
      <c r="DD27" s="619">
        <v>304666</v>
      </c>
      <c r="DE27" s="631"/>
      <c r="DF27" s="631"/>
      <c r="DG27" s="631"/>
      <c r="DH27" s="631"/>
      <c r="DI27" s="631"/>
      <c r="DJ27" s="631"/>
      <c r="DK27" s="632"/>
      <c r="DL27" s="619">
        <v>289292</v>
      </c>
      <c r="DM27" s="631"/>
      <c r="DN27" s="631"/>
      <c r="DO27" s="631"/>
      <c r="DP27" s="631"/>
      <c r="DQ27" s="631"/>
      <c r="DR27" s="631"/>
      <c r="DS27" s="631"/>
      <c r="DT27" s="631"/>
      <c r="DU27" s="631"/>
      <c r="DV27" s="632"/>
      <c r="DW27" s="615">
        <v>8.6</v>
      </c>
      <c r="DX27" s="643"/>
      <c r="DY27" s="643"/>
      <c r="DZ27" s="643"/>
      <c r="EA27" s="643"/>
      <c r="EB27" s="643"/>
      <c r="EC27" s="644"/>
    </row>
    <row r="28" spans="2:133" ht="11.25" customHeight="1" x14ac:dyDescent="0.2">
      <c r="B28" s="607" t="s">
        <v>302</v>
      </c>
      <c r="C28" s="608"/>
      <c r="D28" s="608"/>
      <c r="E28" s="608"/>
      <c r="F28" s="608"/>
      <c r="G28" s="608"/>
      <c r="H28" s="608"/>
      <c r="I28" s="608"/>
      <c r="J28" s="608"/>
      <c r="K28" s="608"/>
      <c r="L28" s="608"/>
      <c r="M28" s="608"/>
      <c r="N28" s="608"/>
      <c r="O28" s="608"/>
      <c r="P28" s="608"/>
      <c r="Q28" s="609"/>
      <c r="R28" s="610">
        <v>15286</v>
      </c>
      <c r="S28" s="611"/>
      <c r="T28" s="611"/>
      <c r="U28" s="611"/>
      <c r="V28" s="611"/>
      <c r="W28" s="611"/>
      <c r="X28" s="611"/>
      <c r="Y28" s="612"/>
      <c r="Z28" s="613">
        <v>0.2</v>
      </c>
      <c r="AA28" s="613"/>
      <c r="AB28" s="613"/>
      <c r="AC28" s="613"/>
      <c r="AD28" s="614">
        <v>2046</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373771</v>
      </c>
      <c r="CS28" s="611"/>
      <c r="CT28" s="611"/>
      <c r="CU28" s="611"/>
      <c r="CV28" s="611"/>
      <c r="CW28" s="611"/>
      <c r="CX28" s="611"/>
      <c r="CY28" s="612"/>
      <c r="CZ28" s="615">
        <v>6.7</v>
      </c>
      <c r="DA28" s="643"/>
      <c r="DB28" s="643"/>
      <c r="DC28" s="645"/>
      <c r="DD28" s="619">
        <v>373771</v>
      </c>
      <c r="DE28" s="611"/>
      <c r="DF28" s="611"/>
      <c r="DG28" s="611"/>
      <c r="DH28" s="611"/>
      <c r="DI28" s="611"/>
      <c r="DJ28" s="611"/>
      <c r="DK28" s="612"/>
      <c r="DL28" s="619">
        <v>373771</v>
      </c>
      <c r="DM28" s="611"/>
      <c r="DN28" s="611"/>
      <c r="DO28" s="611"/>
      <c r="DP28" s="611"/>
      <c r="DQ28" s="611"/>
      <c r="DR28" s="611"/>
      <c r="DS28" s="611"/>
      <c r="DT28" s="611"/>
      <c r="DU28" s="611"/>
      <c r="DV28" s="612"/>
      <c r="DW28" s="615">
        <v>11.1</v>
      </c>
      <c r="DX28" s="643"/>
      <c r="DY28" s="643"/>
      <c r="DZ28" s="643"/>
      <c r="EA28" s="643"/>
      <c r="EB28" s="643"/>
      <c r="EC28" s="644"/>
    </row>
    <row r="29" spans="2:133" ht="11.25" customHeight="1" x14ac:dyDescent="0.2">
      <c r="B29" s="607" t="s">
        <v>304</v>
      </c>
      <c r="C29" s="608"/>
      <c r="D29" s="608"/>
      <c r="E29" s="608"/>
      <c r="F29" s="608"/>
      <c r="G29" s="608"/>
      <c r="H29" s="608"/>
      <c r="I29" s="608"/>
      <c r="J29" s="608"/>
      <c r="K29" s="608"/>
      <c r="L29" s="608"/>
      <c r="M29" s="608"/>
      <c r="N29" s="608"/>
      <c r="O29" s="608"/>
      <c r="P29" s="608"/>
      <c r="Q29" s="609"/>
      <c r="R29" s="610">
        <v>14408</v>
      </c>
      <c r="S29" s="611"/>
      <c r="T29" s="611"/>
      <c r="U29" s="611"/>
      <c r="V29" s="611"/>
      <c r="W29" s="611"/>
      <c r="X29" s="611"/>
      <c r="Y29" s="612"/>
      <c r="Z29" s="613">
        <v>0.2</v>
      </c>
      <c r="AA29" s="613"/>
      <c r="AB29" s="613"/>
      <c r="AC29" s="613"/>
      <c r="AD29" s="614" t="s">
        <v>234</v>
      </c>
      <c r="AE29" s="614"/>
      <c r="AF29" s="614"/>
      <c r="AG29" s="614"/>
      <c r="AH29" s="614"/>
      <c r="AI29" s="614"/>
      <c r="AJ29" s="614"/>
      <c r="AK29" s="614"/>
      <c r="AL29" s="615" t="s">
        <v>245</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373771</v>
      </c>
      <c r="CS29" s="631"/>
      <c r="CT29" s="631"/>
      <c r="CU29" s="631"/>
      <c r="CV29" s="631"/>
      <c r="CW29" s="631"/>
      <c r="CX29" s="631"/>
      <c r="CY29" s="632"/>
      <c r="CZ29" s="615">
        <v>6.7</v>
      </c>
      <c r="DA29" s="643"/>
      <c r="DB29" s="643"/>
      <c r="DC29" s="645"/>
      <c r="DD29" s="619">
        <v>373771</v>
      </c>
      <c r="DE29" s="631"/>
      <c r="DF29" s="631"/>
      <c r="DG29" s="631"/>
      <c r="DH29" s="631"/>
      <c r="DI29" s="631"/>
      <c r="DJ29" s="631"/>
      <c r="DK29" s="632"/>
      <c r="DL29" s="619">
        <v>373771</v>
      </c>
      <c r="DM29" s="631"/>
      <c r="DN29" s="631"/>
      <c r="DO29" s="631"/>
      <c r="DP29" s="631"/>
      <c r="DQ29" s="631"/>
      <c r="DR29" s="631"/>
      <c r="DS29" s="631"/>
      <c r="DT29" s="631"/>
      <c r="DU29" s="631"/>
      <c r="DV29" s="632"/>
      <c r="DW29" s="615">
        <v>11.1</v>
      </c>
      <c r="DX29" s="643"/>
      <c r="DY29" s="643"/>
      <c r="DZ29" s="643"/>
      <c r="EA29" s="643"/>
      <c r="EB29" s="643"/>
      <c r="EC29" s="644"/>
    </row>
    <row r="30" spans="2:133" ht="11.25" customHeight="1" x14ac:dyDescent="0.2">
      <c r="B30" s="607" t="s">
        <v>307</v>
      </c>
      <c r="C30" s="608"/>
      <c r="D30" s="608"/>
      <c r="E30" s="608"/>
      <c r="F30" s="608"/>
      <c r="G30" s="608"/>
      <c r="H30" s="608"/>
      <c r="I30" s="608"/>
      <c r="J30" s="608"/>
      <c r="K30" s="608"/>
      <c r="L30" s="608"/>
      <c r="M30" s="608"/>
      <c r="N30" s="608"/>
      <c r="O30" s="608"/>
      <c r="P30" s="608"/>
      <c r="Q30" s="609"/>
      <c r="R30" s="610">
        <v>954158</v>
      </c>
      <c r="S30" s="611"/>
      <c r="T30" s="611"/>
      <c r="U30" s="611"/>
      <c r="V30" s="611"/>
      <c r="W30" s="611"/>
      <c r="X30" s="611"/>
      <c r="Y30" s="612"/>
      <c r="Z30" s="613">
        <v>15.6</v>
      </c>
      <c r="AA30" s="613"/>
      <c r="AB30" s="613"/>
      <c r="AC30" s="613"/>
      <c r="AD30" s="614" t="s">
        <v>245</v>
      </c>
      <c r="AE30" s="614"/>
      <c r="AF30" s="614"/>
      <c r="AG30" s="614"/>
      <c r="AH30" s="614"/>
      <c r="AI30" s="614"/>
      <c r="AJ30" s="614"/>
      <c r="AK30" s="614"/>
      <c r="AL30" s="615" t="s">
        <v>234</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359165</v>
      </c>
      <c r="CS30" s="611"/>
      <c r="CT30" s="611"/>
      <c r="CU30" s="611"/>
      <c r="CV30" s="611"/>
      <c r="CW30" s="611"/>
      <c r="CX30" s="611"/>
      <c r="CY30" s="612"/>
      <c r="CZ30" s="615">
        <v>6.4</v>
      </c>
      <c r="DA30" s="643"/>
      <c r="DB30" s="643"/>
      <c r="DC30" s="645"/>
      <c r="DD30" s="619">
        <v>359165</v>
      </c>
      <c r="DE30" s="611"/>
      <c r="DF30" s="611"/>
      <c r="DG30" s="611"/>
      <c r="DH30" s="611"/>
      <c r="DI30" s="611"/>
      <c r="DJ30" s="611"/>
      <c r="DK30" s="612"/>
      <c r="DL30" s="619">
        <v>359165</v>
      </c>
      <c r="DM30" s="611"/>
      <c r="DN30" s="611"/>
      <c r="DO30" s="611"/>
      <c r="DP30" s="611"/>
      <c r="DQ30" s="611"/>
      <c r="DR30" s="611"/>
      <c r="DS30" s="611"/>
      <c r="DT30" s="611"/>
      <c r="DU30" s="611"/>
      <c r="DV30" s="612"/>
      <c r="DW30" s="615">
        <v>10.7</v>
      </c>
      <c r="DX30" s="643"/>
      <c r="DY30" s="643"/>
      <c r="DZ30" s="643"/>
      <c r="EA30" s="643"/>
      <c r="EB30" s="643"/>
      <c r="EC30" s="644"/>
    </row>
    <row r="31" spans="2:133" ht="11.25" customHeight="1" x14ac:dyDescent="0.2">
      <c r="B31" s="623" t="s">
        <v>311</v>
      </c>
      <c r="C31" s="624"/>
      <c r="D31" s="624"/>
      <c r="E31" s="624"/>
      <c r="F31" s="624"/>
      <c r="G31" s="624"/>
      <c r="H31" s="624"/>
      <c r="I31" s="624"/>
      <c r="J31" s="624"/>
      <c r="K31" s="624"/>
      <c r="L31" s="624"/>
      <c r="M31" s="624"/>
      <c r="N31" s="624"/>
      <c r="O31" s="624"/>
      <c r="P31" s="624"/>
      <c r="Q31" s="625"/>
      <c r="R31" s="610" t="s">
        <v>234</v>
      </c>
      <c r="S31" s="611"/>
      <c r="T31" s="611"/>
      <c r="U31" s="611"/>
      <c r="V31" s="611"/>
      <c r="W31" s="611"/>
      <c r="X31" s="611"/>
      <c r="Y31" s="612"/>
      <c r="Z31" s="613" t="s">
        <v>245</v>
      </c>
      <c r="AA31" s="613"/>
      <c r="AB31" s="613"/>
      <c r="AC31" s="613"/>
      <c r="AD31" s="614" t="s">
        <v>245</v>
      </c>
      <c r="AE31" s="614"/>
      <c r="AF31" s="614"/>
      <c r="AG31" s="614"/>
      <c r="AH31" s="614"/>
      <c r="AI31" s="614"/>
      <c r="AJ31" s="614"/>
      <c r="AK31" s="614"/>
      <c r="AL31" s="615" t="s">
        <v>245</v>
      </c>
      <c r="AM31" s="616"/>
      <c r="AN31" s="616"/>
      <c r="AO31" s="617"/>
      <c r="AP31" s="658" t="s">
        <v>312</v>
      </c>
      <c r="AQ31" s="659"/>
      <c r="AR31" s="659"/>
      <c r="AS31" s="659"/>
      <c r="AT31" s="664" t="s">
        <v>313</v>
      </c>
      <c r="AU31" s="212"/>
      <c r="AV31" s="212"/>
      <c r="AW31" s="212"/>
      <c r="AX31" s="596" t="s">
        <v>188</v>
      </c>
      <c r="AY31" s="597"/>
      <c r="AZ31" s="597"/>
      <c r="BA31" s="597"/>
      <c r="BB31" s="597"/>
      <c r="BC31" s="597"/>
      <c r="BD31" s="597"/>
      <c r="BE31" s="597"/>
      <c r="BF31" s="598"/>
      <c r="BG31" s="657">
        <v>99.7</v>
      </c>
      <c r="BH31" s="654"/>
      <c r="BI31" s="654"/>
      <c r="BJ31" s="654"/>
      <c r="BK31" s="654"/>
      <c r="BL31" s="654"/>
      <c r="BM31" s="605">
        <v>99</v>
      </c>
      <c r="BN31" s="654"/>
      <c r="BO31" s="654"/>
      <c r="BP31" s="654"/>
      <c r="BQ31" s="655"/>
      <c r="BR31" s="657">
        <v>99.7</v>
      </c>
      <c r="BS31" s="654"/>
      <c r="BT31" s="654"/>
      <c r="BU31" s="654"/>
      <c r="BV31" s="654"/>
      <c r="BW31" s="654"/>
      <c r="BX31" s="605">
        <v>98.7</v>
      </c>
      <c r="BY31" s="654"/>
      <c r="BZ31" s="654"/>
      <c r="CA31" s="654"/>
      <c r="CB31" s="655"/>
      <c r="CD31" s="650"/>
      <c r="CE31" s="651"/>
      <c r="CF31" s="607" t="s">
        <v>314</v>
      </c>
      <c r="CG31" s="608"/>
      <c r="CH31" s="608"/>
      <c r="CI31" s="608"/>
      <c r="CJ31" s="608"/>
      <c r="CK31" s="608"/>
      <c r="CL31" s="608"/>
      <c r="CM31" s="608"/>
      <c r="CN31" s="608"/>
      <c r="CO31" s="608"/>
      <c r="CP31" s="608"/>
      <c r="CQ31" s="609"/>
      <c r="CR31" s="610">
        <v>14606</v>
      </c>
      <c r="CS31" s="631"/>
      <c r="CT31" s="631"/>
      <c r="CU31" s="631"/>
      <c r="CV31" s="631"/>
      <c r="CW31" s="631"/>
      <c r="CX31" s="631"/>
      <c r="CY31" s="632"/>
      <c r="CZ31" s="615">
        <v>0.3</v>
      </c>
      <c r="DA31" s="643"/>
      <c r="DB31" s="643"/>
      <c r="DC31" s="645"/>
      <c r="DD31" s="619">
        <v>14606</v>
      </c>
      <c r="DE31" s="631"/>
      <c r="DF31" s="631"/>
      <c r="DG31" s="631"/>
      <c r="DH31" s="631"/>
      <c r="DI31" s="631"/>
      <c r="DJ31" s="631"/>
      <c r="DK31" s="632"/>
      <c r="DL31" s="619">
        <v>14606</v>
      </c>
      <c r="DM31" s="631"/>
      <c r="DN31" s="631"/>
      <c r="DO31" s="631"/>
      <c r="DP31" s="631"/>
      <c r="DQ31" s="631"/>
      <c r="DR31" s="631"/>
      <c r="DS31" s="631"/>
      <c r="DT31" s="631"/>
      <c r="DU31" s="631"/>
      <c r="DV31" s="632"/>
      <c r="DW31" s="615">
        <v>0.4</v>
      </c>
      <c r="DX31" s="643"/>
      <c r="DY31" s="643"/>
      <c r="DZ31" s="643"/>
      <c r="EA31" s="643"/>
      <c r="EB31" s="643"/>
      <c r="EC31" s="644"/>
    </row>
    <row r="32" spans="2:133" ht="11.25" customHeight="1" x14ac:dyDescent="0.2">
      <c r="B32" s="607" t="s">
        <v>315</v>
      </c>
      <c r="C32" s="608"/>
      <c r="D32" s="608"/>
      <c r="E32" s="608"/>
      <c r="F32" s="608"/>
      <c r="G32" s="608"/>
      <c r="H32" s="608"/>
      <c r="I32" s="608"/>
      <c r="J32" s="608"/>
      <c r="K32" s="608"/>
      <c r="L32" s="608"/>
      <c r="M32" s="608"/>
      <c r="N32" s="608"/>
      <c r="O32" s="608"/>
      <c r="P32" s="608"/>
      <c r="Q32" s="609"/>
      <c r="R32" s="610">
        <v>323153</v>
      </c>
      <c r="S32" s="611"/>
      <c r="T32" s="611"/>
      <c r="U32" s="611"/>
      <c r="V32" s="611"/>
      <c r="W32" s="611"/>
      <c r="X32" s="611"/>
      <c r="Y32" s="612"/>
      <c r="Z32" s="613">
        <v>5.3</v>
      </c>
      <c r="AA32" s="613"/>
      <c r="AB32" s="613"/>
      <c r="AC32" s="613"/>
      <c r="AD32" s="614" t="s">
        <v>234</v>
      </c>
      <c r="AE32" s="614"/>
      <c r="AF32" s="614"/>
      <c r="AG32" s="614"/>
      <c r="AH32" s="614"/>
      <c r="AI32" s="614"/>
      <c r="AJ32" s="614"/>
      <c r="AK32" s="614"/>
      <c r="AL32" s="615" t="s">
        <v>245</v>
      </c>
      <c r="AM32" s="616"/>
      <c r="AN32" s="616"/>
      <c r="AO32" s="617"/>
      <c r="AP32" s="660"/>
      <c r="AQ32" s="661"/>
      <c r="AR32" s="661"/>
      <c r="AS32" s="661"/>
      <c r="AT32" s="665"/>
      <c r="AU32" s="208" t="s">
        <v>316</v>
      </c>
      <c r="AX32" s="607" t="s">
        <v>317</v>
      </c>
      <c r="AY32" s="608"/>
      <c r="AZ32" s="608"/>
      <c r="BA32" s="608"/>
      <c r="BB32" s="608"/>
      <c r="BC32" s="608"/>
      <c r="BD32" s="608"/>
      <c r="BE32" s="608"/>
      <c r="BF32" s="609"/>
      <c r="BG32" s="667">
        <v>99.7</v>
      </c>
      <c r="BH32" s="631"/>
      <c r="BI32" s="631"/>
      <c r="BJ32" s="631"/>
      <c r="BK32" s="631"/>
      <c r="BL32" s="631"/>
      <c r="BM32" s="616">
        <v>98.9</v>
      </c>
      <c r="BN32" s="631"/>
      <c r="BO32" s="631"/>
      <c r="BP32" s="631"/>
      <c r="BQ32" s="656"/>
      <c r="BR32" s="667">
        <v>99.5</v>
      </c>
      <c r="BS32" s="631"/>
      <c r="BT32" s="631"/>
      <c r="BU32" s="631"/>
      <c r="BV32" s="631"/>
      <c r="BW32" s="631"/>
      <c r="BX32" s="616">
        <v>98.6</v>
      </c>
      <c r="BY32" s="631"/>
      <c r="BZ32" s="631"/>
      <c r="CA32" s="631"/>
      <c r="CB32" s="656"/>
      <c r="CD32" s="652"/>
      <c r="CE32" s="653"/>
      <c r="CF32" s="607" t="s">
        <v>318</v>
      </c>
      <c r="CG32" s="608"/>
      <c r="CH32" s="608"/>
      <c r="CI32" s="608"/>
      <c r="CJ32" s="608"/>
      <c r="CK32" s="608"/>
      <c r="CL32" s="608"/>
      <c r="CM32" s="608"/>
      <c r="CN32" s="608"/>
      <c r="CO32" s="608"/>
      <c r="CP32" s="608"/>
      <c r="CQ32" s="609"/>
      <c r="CR32" s="610" t="s">
        <v>234</v>
      </c>
      <c r="CS32" s="611"/>
      <c r="CT32" s="611"/>
      <c r="CU32" s="611"/>
      <c r="CV32" s="611"/>
      <c r="CW32" s="611"/>
      <c r="CX32" s="611"/>
      <c r="CY32" s="612"/>
      <c r="CZ32" s="615" t="s">
        <v>234</v>
      </c>
      <c r="DA32" s="643"/>
      <c r="DB32" s="643"/>
      <c r="DC32" s="645"/>
      <c r="DD32" s="619" t="s">
        <v>234</v>
      </c>
      <c r="DE32" s="611"/>
      <c r="DF32" s="611"/>
      <c r="DG32" s="611"/>
      <c r="DH32" s="611"/>
      <c r="DI32" s="611"/>
      <c r="DJ32" s="611"/>
      <c r="DK32" s="612"/>
      <c r="DL32" s="619" t="s">
        <v>234</v>
      </c>
      <c r="DM32" s="611"/>
      <c r="DN32" s="611"/>
      <c r="DO32" s="611"/>
      <c r="DP32" s="611"/>
      <c r="DQ32" s="611"/>
      <c r="DR32" s="611"/>
      <c r="DS32" s="611"/>
      <c r="DT32" s="611"/>
      <c r="DU32" s="611"/>
      <c r="DV32" s="612"/>
      <c r="DW32" s="615" t="s">
        <v>234</v>
      </c>
      <c r="DX32" s="643"/>
      <c r="DY32" s="643"/>
      <c r="DZ32" s="643"/>
      <c r="EA32" s="643"/>
      <c r="EB32" s="643"/>
      <c r="EC32" s="644"/>
    </row>
    <row r="33" spans="2:133" ht="11.25" customHeight="1" x14ac:dyDescent="0.2">
      <c r="B33" s="607" t="s">
        <v>319</v>
      </c>
      <c r="C33" s="608"/>
      <c r="D33" s="608"/>
      <c r="E33" s="608"/>
      <c r="F33" s="608"/>
      <c r="G33" s="608"/>
      <c r="H33" s="608"/>
      <c r="I33" s="608"/>
      <c r="J33" s="608"/>
      <c r="K33" s="608"/>
      <c r="L33" s="608"/>
      <c r="M33" s="608"/>
      <c r="N33" s="608"/>
      <c r="O33" s="608"/>
      <c r="P33" s="608"/>
      <c r="Q33" s="609"/>
      <c r="R33" s="610">
        <v>6013</v>
      </c>
      <c r="S33" s="611"/>
      <c r="T33" s="611"/>
      <c r="U33" s="611"/>
      <c r="V33" s="611"/>
      <c r="W33" s="611"/>
      <c r="X33" s="611"/>
      <c r="Y33" s="612"/>
      <c r="Z33" s="613">
        <v>0.1</v>
      </c>
      <c r="AA33" s="613"/>
      <c r="AB33" s="613"/>
      <c r="AC33" s="613"/>
      <c r="AD33" s="614">
        <v>1043</v>
      </c>
      <c r="AE33" s="614"/>
      <c r="AF33" s="614"/>
      <c r="AG33" s="614"/>
      <c r="AH33" s="614"/>
      <c r="AI33" s="614"/>
      <c r="AJ33" s="614"/>
      <c r="AK33" s="614"/>
      <c r="AL33" s="615">
        <v>0</v>
      </c>
      <c r="AM33" s="616"/>
      <c r="AN33" s="616"/>
      <c r="AO33" s="617"/>
      <c r="AP33" s="662"/>
      <c r="AQ33" s="663"/>
      <c r="AR33" s="663"/>
      <c r="AS33" s="663"/>
      <c r="AT33" s="666"/>
      <c r="AU33" s="213"/>
      <c r="AV33" s="213"/>
      <c r="AW33" s="213"/>
      <c r="AX33" s="633" t="s">
        <v>320</v>
      </c>
      <c r="AY33" s="634"/>
      <c r="AZ33" s="634"/>
      <c r="BA33" s="634"/>
      <c r="BB33" s="634"/>
      <c r="BC33" s="634"/>
      <c r="BD33" s="634"/>
      <c r="BE33" s="634"/>
      <c r="BF33" s="635"/>
      <c r="BG33" s="668">
        <v>99.6</v>
      </c>
      <c r="BH33" s="669"/>
      <c r="BI33" s="669"/>
      <c r="BJ33" s="669"/>
      <c r="BK33" s="669"/>
      <c r="BL33" s="669"/>
      <c r="BM33" s="670">
        <v>99</v>
      </c>
      <c r="BN33" s="669"/>
      <c r="BO33" s="669"/>
      <c r="BP33" s="669"/>
      <c r="BQ33" s="671"/>
      <c r="BR33" s="668">
        <v>99.7</v>
      </c>
      <c r="BS33" s="669"/>
      <c r="BT33" s="669"/>
      <c r="BU33" s="669"/>
      <c r="BV33" s="669"/>
      <c r="BW33" s="669"/>
      <c r="BX33" s="670">
        <v>98.6</v>
      </c>
      <c r="BY33" s="669"/>
      <c r="BZ33" s="669"/>
      <c r="CA33" s="669"/>
      <c r="CB33" s="671"/>
      <c r="CD33" s="607" t="s">
        <v>321</v>
      </c>
      <c r="CE33" s="608"/>
      <c r="CF33" s="608"/>
      <c r="CG33" s="608"/>
      <c r="CH33" s="608"/>
      <c r="CI33" s="608"/>
      <c r="CJ33" s="608"/>
      <c r="CK33" s="608"/>
      <c r="CL33" s="608"/>
      <c r="CM33" s="608"/>
      <c r="CN33" s="608"/>
      <c r="CO33" s="608"/>
      <c r="CP33" s="608"/>
      <c r="CQ33" s="609"/>
      <c r="CR33" s="610">
        <v>2878980</v>
      </c>
      <c r="CS33" s="631"/>
      <c r="CT33" s="631"/>
      <c r="CU33" s="631"/>
      <c r="CV33" s="631"/>
      <c r="CW33" s="631"/>
      <c r="CX33" s="631"/>
      <c r="CY33" s="632"/>
      <c r="CZ33" s="615">
        <v>51.3</v>
      </c>
      <c r="DA33" s="643"/>
      <c r="DB33" s="643"/>
      <c r="DC33" s="645"/>
      <c r="DD33" s="619">
        <v>2170903</v>
      </c>
      <c r="DE33" s="631"/>
      <c r="DF33" s="631"/>
      <c r="DG33" s="631"/>
      <c r="DH33" s="631"/>
      <c r="DI33" s="631"/>
      <c r="DJ33" s="631"/>
      <c r="DK33" s="632"/>
      <c r="DL33" s="619">
        <v>1459081</v>
      </c>
      <c r="DM33" s="631"/>
      <c r="DN33" s="631"/>
      <c r="DO33" s="631"/>
      <c r="DP33" s="631"/>
      <c r="DQ33" s="631"/>
      <c r="DR33" s="631"/>
      <c r="DS33" s="631"/>
      <c r="DT33" s="631"/>
      <c r="DU33" s="631"/>
      <c r="DV33" s="632"/>
      <c r="DW33" s="615">
        <v>43.4</v>
      </c>
      <c r="DX33" s="643"/>
      <c r="DY33" s="643"/>
      <c r="DZ33" s="643"/>
      <c r="EA33" s="643"/>
      <c r="EB33" s="643"/>
      <c r="EC33" s="644"/>
    </row>
    <row r="34" spans="2:133" ht="11.25" customHeight="1" x14ac:dyDescent="0.2">
      <c r="B34" s="607" t="s">
        <v>322</v>
      </c>
      <c r="C34" s="608"/>
      <c r="D34" s="608"/>
      <c r="E34" s="608"/>
      <c r="F34" s="608"/>
      <c r="G34" s="608"/>
      <c r="H34" s="608"/>
      <c r="I34" s="608"/>
      <c r="J34" s="608"/>
      <c r="K34" s="608"/>
      <c r="L34" s="608"/>
      <c r="M34" s="608"/>
      <c r="N34" s="608"/>
      <c r="O34" s="608"/>
      <c r="P34" s="608"/>
      <c r="Q34" s="609"/>
      <c r="R34" s="610">
        <v>430217</v>
      </c>
      <c r="S34" s="611"/>
      <c r="T34" s="611"/>
      <c r="U34" s="611"/>
      <c r="V34" s="611"/>
      <c r="W34" s="611"/>
      <c r="X34" s="611"/>
      <c r="Y34" s="612"/>
      <c r="Z34" s="613">
        <v>7</v>
      </c>
      <c r="AA34" s="613"/>
      <c r="AB34" s="613"/>
      <c r="AC34" s="613"/>
      <c r="AD34" s="614" t="s">
        <v>234</v>
      </c>
      <c r="AE34" s="614"/>
      <c r="AF34" s="614"/>
      <c r="AG34" s="614"/>
      <c r="AH34" s="614"/>
      <c r="AI34" s="614"/>
      <c r="AJ34" s="614"/>
      <c r="AK34" s="614"/>
      <c r="AL34" s="615" t="s">
        <v>245</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323</v>
      </c>
      <c r="CE34" s="608"/>
      <c r="CF34" s="608"/>
      <c r="CG34" s="608"/>
      <c r="CH34" s="608"/>
      <c r="CI34" s="608"/>
      <c r="CJ34" s="608"/>
      <c r="CK34" s="608"/>
      <c r="CL34" s="608"/>
      <c r="CM34" s="608"/>
      <c r="CN34" s="608"/>
      <c r="CO34" s="608"/>
      <c r="CP34" s="608"/>
      <c r="CQ34" s="609"/>
      <c r="CR34" s="610">
        <v>1040744</v>
      </c>
      <c r="CS34" s="611"/>
      <c r="CT34" s="611"/>
      <c r="CU34" s="611"/>
      <c r="CV34" s="611"/>
      <c r="CW34" s="611"/>
      <c r="CX34" s="611"/>
      <c r="CY34" s="612"/>
      <c r="CZ34" s="615">
        <v>18.600000000000001</v>
      </c>
      <c r="DA34" s="643"/>
      <c r="DB34" s="643"/>
      <c r="DC34" s="645"/>
      <c r="DD34" s="619">
        <v>632388</v>
      </c>
      <c r="DE34" s="611"/>
      <c r="DF34" s="611"/>
      <c r="DG34" s="611"/>
      <c r="DH34" s="611"/>
      <c r="DI34" s="611"/>
      <c r="DJ34" s="611"/>
      <c r="DK34" s="612"/>
      <c r="DL34" s="619">
        <v>468027</v>
      </c>
      <c r="DM34" s="611"/>
      <c r="DN34" s="611"/>
      <c r="DO34" s="611"/>
      <c r="DP34" s="611"/>
      <c r="DQ34" s="611"/>
      <c r="DR34" s="611"/>
      <c r="DS34" s="611"/>
      <c r="DT34" s="611"/>
      <c r="DU34" s="611"/>
      <c r="DV34" s="612"/>
      <c r="DW34" s="615">
        <v>13.9</v>
      </c>
      <c r="DX34" s="643"/>
      <c r="DY34" s="643"/>
      <c r="DZ34" s="643"/>
      <c r="EA34" s="643"/>
      <c r="EB34" s="643"/>
      <c r="EC34" s="644"/>
    </row>
    <row r="35" spans="2:133" ht="11.25" customHeight="1" x14ac:dyDescent="0.2">
      <c r="B35" s="607" t="s">
        <v>324</v>
      </c>
      <c r="C35" s="608"/>
      <c r="D35" s="608"/>
      <c r="E35" s="608"/>
      <c r="F35" s="608"/>
      <c r="G35" s="608"/>
      <c r="H35" s="608"/>
      <c r="I35" s="608"/>
      <c r="J35" s="608"/>
      <c r="K35" s="608"/>
      <c r="L35" s="608"/>
      <c r="M35" s="608"/>
      <c r="N35" s="608"/>
      <c r="O35" s="608"/>
      <c r="P35" s="608"/>
      <c r="Q35" s="609"/>
      <c r="R35" s="610">
        <v>237941</v>
      </c>
      <c r="S35" s="611"/>
      <c r="T35" s="611"/>
      <c r="U35" s="611"/>
      <c r="V35" s="611"/>
      <c r="W35" s="611"/>
      <c r="X35" s="611"/>
      <c r="Y35" s="612"/>
      <c r="Z35" s="613">
        <v>3.9</v>
      </c>
      <c r="AA35" s="613"/>
      <c r="AB35" s="613"/>
      <c r="AC35" s="613"/>
      <c r="AD35" s="614" t="s">
        <v>245</v>
      </c>
      <c r="AE35" s="614"/>
      <c r="AF35" s="614"/>
      <c r="AG35" s="614"/>
      <c r="AH35" s="614"/>
      <c r="AI35" s="614"/>
      <c r="AJ35" s="614"/>
      <c r="AK35" s="614"/>
      <c r="AL35" s="615" t="s">
        <v>234</v>
      </c>
      <c r="AM35" s="616"/>
      <c r="AN35" s="616"/>
      <c r="AO35" s="617"/>
      <c r="AP35" s="216"/>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41671</v>
      </c>
      <c r="CS35" s="631"/>
      <c r="CT35" s="631"/>
      <c r="CU35" s="631"/>
      <c r="CV35" s="631"/>
      <c r="CW35" s="631"/>
      <c r="CX35" s="631"/>
      <c r="CY35" s="632"/>
      <c r="CZ35" s="615">
        <v>0.7</v>
      </c>
      <c r="DA35" s="643"/>
      <c r="DB35" s="643"/>
      <c r="DC35" s="645"/>
      <c r="DD35" s="619">
        <v>41671</v>
      </c>
      <c r="DE35" s="631"/>
      <c r="DF35" s="631"/>
      <c r="DG35" s="631"/>
      <c r="DH35" s="631"/>
      <c r="DI35" s="631"/>
      <c r="DJ35" s="631"/>
      <c r="DK35" s="632"/>
      <c r="DL35" s="619">
        <v>41671</v>
      </c>
      <c r="DM35" s="631"/>
      <c r="DN35" s="631"/>
      <c r="DO35" s="631"/>
      <c r="DP35" s="631"/>
      <c r="DQ35" s="631"/>
      <c r="DR35" s="631"/>
      <c r="DS35" s="631"/>
      <c r="DT35" s="631"/>
      <c r="DU35" s="631"/>
      <c r="DV35" s="632"/>
      <c r="DW35" s="615">
        <v>1.2</v>
      </c>
      <c r="DX35" s="643"/>
      <c r="DY35" s="643"/>
      <c r="DZ35" s="643"/>
      <c r="EA35" s="643"/>
      <c r="EB35" s="643"/>
      <c r="EC35" s="644"/>
    </row>
    <row r="36" spans="2:133" ht="11.25" customHeight="1" x14ac:dyDescent="0.2">
      <c r="B36" s="607" t="s">
        <v>328</v>
      </c>
      <c r="C36" s="608"/>
      <c r="D36" s="608"/>
      <c r="E36" s="608"/>
      <c r="F36" s="608"/>
      <c r="G36" s="608"/>
      <c r="H36" s="608"/>
      <c r="I36" s="608"/>
      <c r="J36" s="608"/>
      <c r="K36" s="608"/>
      <c r="L36" s="608"/>
      <c r="M36" s="608"/>
      <c r="N36" s="608"/>
      <c r="O36" s="608"/>
      <c r="P36" s="608"/>
      <c r="Q36" s="609"/>
      <c r="R36" s="610">
        <v>415677</v>
      </c>
      <c r="S36" s="611"/>
      <c r="T36" s="611"/>
      <c r="U36" s="611"/>
      <c r="V36" s="611"/>
      <c r="W36" s="611"/>
      <c r="X36" s="611"/>
      <c r="Y36" s="612"/>
      <c r="Z36" s="613">
        <v>6.8</v>
      </c>
      <c r="AA36" s="613"/>
      <c r="AB36" s="613"/>
      <c r="AC36" s="613"/>
      <c r="AD36" s="614" t="s">
        <v>245</v>
      </c>
      <c r="AE36" s="614"/>
      <c r="AF36" s="614"/>
      <c r="AG36" s="614"/>
      <c r="AH36" s="614"/>
      <c r="AI36" s="614"/>
      <c r="AJ36" s="614"/>
      <c r="AK36" s="614"/>
      <c r="AL36" s="615" t="s">
        <v>234</v>
      </c>
      <c r="AM36" s="616"/>
      <c r="AN36" s="616"/>
      <c r="AO36" s="617"/>
      <c r="AP36" s="216"/>
      <c r="AQ36" s="676" t="s">
        <v>329</v>
      </c>
      <c r="AR36" s="677"/>
      <c r="AS36" s="677"/>
      <c r="AT36" s="677"/>
      <c r="AU36" s="677"/>
      <c r="AV36" s="677"/>
      <c r="AW36" s="677"/>
      <c r="AX36" s="677"/>
      <c r="AY36" s="678"/>
      <c r="AZ36" s="599">
        <v>681980</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1882</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954443</v>
      </c>
      <c r="CS36" s="611"/>
      <c r="CT36" s="611"/>
      <c r="CU36" s="611"/>
      <c r="CV36" s="611"/>
      <c r="CW36" s="611"/>
      <c r="CX36" s="611"/>
      <c r="CY36" s="612"/>
      <c r="CZ36" s="615">
        <v>17</v>
      </c>
      <c r="DA36" s="643"/>
      <c r="DB36" s="643"/>
      <c r="DC36" s="645"/>
      <c r="DD36" s="619">
        <v>744371</v>
      </c>
      <c r="DE36" s="611"/>
      <c r="DF36" s="611"/>
      <c r="DG36" s="611"/>
      <c r="DH36" s="611"/>
      <c r="DI36" s="611"/>
      <c r="DJ36" s="611"/>
      <c r="DK36" s="612"/>
      <c r="DL36" s="619">
        <v>599973</v>
      </c>
      <c r="DM36" s="611"/>
      <c r="DN36" s="611"/>
      <c r="DO36" s="611"/>
      <c r="DP36" s="611"/>
      <c r="DQ36" s="611"/>
      <c r="DR36" s="611"/>
      <c r="DS36" s="611"/>
      <c r="DT36" s="611"/>
      <c r="DU36" s="611"/>
      <c r="DV36" s="612"/>
      <c r="DW36" s="615">
        <v>17.899999999999999</v>
      </c>
      <c r="DX36" s="643"/>
      <c r="DY36" s="643"/>
      <c r="DZ36" s="643"/>
      <c r="EA36" s="643"/>
      <c r="EB36" s="643"/>
      <c r="EC36" s="644"/>
    </row>
    <row r="37" spans="2:133" ht="11.25" customHeight="1" x14ac:dyDescent="0.2">
      <c r="B37" s="607" t="s">
        <v>332</v>
      </c>
      <c r="C37" s="608"/>
      <c r="D37" s="608"/>
      <c r="E37" s="608"/>
      <c r="F37" s="608"/>
      <c r="G37" s="608"/>
      <c r="H37" s="608"/>
      <c r="I37" s="608"/>
      <c r="J37" s="608"/>
      <c r="K37" s="608"/>
      <c r="L37" s="608"/>
      <c r="M37" s="608"/>
      <c r="N37" s="608"/>
      <c r="O37" s="608"/>
      <c r="P37" s="608"/>
      <c r="Q37" s="609"/>
      <c r="R37" s="610">
        <v>41922</v>
      </c>
      <c r="S37" s="611"/>
      <c r="T37" s="611"/>
      <c r="U37" s="611"/>
      <c r="V37" s="611"/>
      <c r="W37" s="611"/>
      <c r="X37" s="611"/>
      <c r="Y37" s="612"/>
      <c r="Z37" s="613">
        <v>0.7</v>
      </c>
      <c r="AA37" s="613"/>
      <c r="AB37" s="613"/>
      <c r="AC37" s="613"/>
      <c r="AD37" s="614" t="s">
        <v>234</v>
      </c>
      <c r="AE37" s="614"/>
      <c r="AF37" s="614"/>
      <c r="AG37" s="614"/>
      <c r="AH37" s="614"/>
      <c r="AI37" s="614"/>
      <c r="AJ37" s="614"/>
      <c r="AK37" s="614"/>
      <c r="AL37" s="615" t="s">
        <v>234</v>
      </c>
      <c r="AM37" s="616"/>
      <c r="AN37" s="616"/>
      <c r="AO37" s="617"/>
      <c r="AQ37" s="673" t="s">
        <v>333</v>
      </c>
      <c r="AR37" s="674"/>
      <c r="AS37" s="674"/>
      <c r="AT37" s="674"/>
      <c r="AU37" s="674"/>
      <c r="AV37" s="674"/>
      <c r="AW37" s="674"/>
      <c r="AX37" s="674"/>
      <c r="AY37" s="675"/>
      <c r="AZ37" s="610">
        <v>256576</v>
      </c>
      <c r="BA37" s="611"/>
      <c r="BB37" s="611"/>
      <c r="BC37" s="611"/>
      <c r="BD37" s="631"/>
      <c r="BE37" s="631"/>
      <c r="BF37" s="656"/>
      <c r="BG37" s="607" t="s">
        <v>334</v>
      </c>
      <c r="BH37" s="608"/>
      <c r="BI37" s="608"/>
      <c r="BJ37" s="608"/>
      <c r="BK37" s="608"/>
      <c r="BL37" s="608"/>
      <c r="BM37" s="608"/>
      <c r="BN37" s="608"/>
      <c r="BO37" s="608"/>
      <c r="BP37" s="608"/>
      <c r="BQ37" s="608"/>
      <c r="BR37" s="608"/>
      <c r="BS37" s="608"/>
      <c r="BT37" s="608"/>
      <c r="BU37" s="609"/>
      <c r="BV37" s="610">
        <v>-9327</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401460</v>
      </c>
      <c r="CS37" s="631"/>
      <c r="CT37" s="631"/>
      <c r="CU37" s="631"/>
      <c r="CV37" s="631"/>
      <c r="CW37" s="631"/>
      <c r="CX37" s="631"/>
      <c r="CY37" s="632"/>
      <c r="CZ37" s="615">
        <v>7.2</v>
      </c>
      <c r="DA37" s="643"/>
      <c r="DB37" s="643"/>
      <c r="DC37" s="645"/>
      <c r="DD37" s="619">
        <v>385155</v>
      </c>
      <c r="DE37" s="631"/>
      <c r="DF37" s="631"/>
      <c r="DG37" s="631"/>
      <c r="DH37" s="631"/>
      <c r="DI37" s="631"/>
      <c r="DJ37" s="631"/>
      <c r="DK37" s="632"/>
      <c r="DL37" s="619">
        <v>363199</v>
      </c>
      <c r="DM37" s="631"/>
      <c r="DN37" s="631"/>
      <c r="DO37" s="631"/>
      <c r="DP37" s="631"/>
      <c r="DQ37" s="631"/>
      <c r="DR37" s="631"/>
      <c r="DS37" s="631"/>
      <c r="DT37" s="631"/>
      <c r="DU37" s="631"/>
      <c r="DV37" s="632"/>
      <c r="DW37" s="615">
        <v>10.8</v>
      </c>
      <c r="DX37" s="643"/>
      <c r="DY37" s="643"/>
      <c r="DZ37" s="643"/>
      <c r="EA37" s="643"/>
      <c r="EB37" s="643"/>
      <c r="EC37" s="644"/>
    </row>
    <row r="38" spans="2:133" ht="11.25" customHeight="1" x14ac:dyDescent="0.2">
      <c r="B38" s="607" t="s">
        <v>336</v>
      </c>
      <c r="C38" s="608"/>
      <c r="D38" s="608"/>
      <c r="E38" s="608"/>
      <c r="F38" s="608"/>
      <c r="G38" s="608"/>
      <c r="H38" s="608"/>
      <c r="I38" s="608"/>
      <c r="J38" s="608"/>
      <c r="K38" s="608"/>
      <c r="L38" s="608"/>
      <c r="M38" s="608"/>
      <c r="N38" s="608"/>
      <c r="O38" s="608"/>
      <c r="P38" s="608"/>
      <c r="Q38" s="609"/>
      <c r="R38" s="610">
        <v>217935</v>
      </c>
      <c r="S38" s="611"/>
      <c r="T38" s="611"/>
      <c r="U38" s="611"/>
      <c r="V38" s="611"/>
      <c r="W38" s="611"/>
      <c r="X38" s="611"/>
      <c r="Y38" s="612"/>
      <c r="Z38" s="613">
        <v>3.6</v>
      </c>
      <c r="AA38" s="613"/>
      <c r="AB38" s="613"/>
      <c r="AC38" s="613"/>
      <c r="AD38" s="614" t="s">
        <v>234</v>
      </c>
      <c r="AE38" s="614"/>
      <c r="AF38" s="614"/>
      <c r="AG38" s="614"/>
      <c r="AH38" s="614"/>
      <c r="AI38" s="614"/>
      <c r="AJ38" s="614"/>
      <c r="AK38" s="614"/>
      <c r="AL38" s="615" t="s">
        <v>234</v>
      </c>
      <c r="AM38" s="616"/>
      <c r="AN38" s="616"/>
      <c r="AO38" s="617"/>
      <c r="AQ38" s="673" t="s">
        <v>337</v>
      </c>
      <c r="AR38" s="674"/>
      <c r="AS38" s="674"/>
      <c r="AT38" s="674"/>
      <c r="AU38" s="674"/>
      <c r="AV38" s="674"/>
      <c r="AW38" s="674"/>
      <c r="AX38" s="674"/>
      <c r="AY38" s="675"/>
      <c r="AZ38" s="610">
        <v>3132</v>
      </c>
      <c r="BA38" s="611"/>
      <c r="BB38" s="611"/>
      <c r="BC38" s="611"/>
      <c r="BD38" s="631"/>
      <c r="BE38" s="631"/>
      <c r="BF38" s="656"/>
      <c r="BG38" s="607" t="s">
        <v>338</v>
      </c>
      <c r="BH38" s="608"/>
      <c r="BI38" s="608"/>
      <c r="BJ38" s="608"/>
      <c r="BK38" s="608"/>
      <c r="BL38" s="608"/>
      <c r="BM38" s="608"/>
      <c r="BN38" s="608"/>
      <c r="BO38" s="608"/>
      <c r="BP38" s="608"/>
      <c r="BQ38" s="608"/>
      <c r="BR38" s="608"/>
      <c r="BS38" s="608"/>
      <c r="BT38" s="608"/>
      <c r="BU38" s="609"/>
      <c r="BV38" s="610">
        <v>1290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422272</v>
      </c>
      <c r="CS38" s="611"/>
      <c r="CT38" s="611"/>
      <c r="CU38" s="611"/>
      <c r="CV38" s="611"/>
      <c r="CW38" s="611"/>
      <c r="CX38" s="611"/>
      <c r="CY38" s="612"/>
      <c r="CZ38" s="615">
        <v>7.5</v>
      </c>
      <c r="DA38" s="643"/>
      <c r="DB38" s="643"/>
      <c r="DC38" s="645"/>
      <c r="DD38" s="619">
        <v>359343</v>
      </c>
      <c r="DE38" s="611"/>
      <c r="DF38" s="611"/>
      <c r="DG38" s="611"/>
      <c r="DH38" s="611"/>
      <c r="DI38" s="611"/>
      <c r="DJ38" s="611"/>
      <c r="DK38" s="612"/>
      <c r="DL38" s="619">
        <v>349410</v>
      </c>
      <c r="DM38" s="611"/>
      <c r="DN38" s="611"/>
      <c r="DO38" s="611"/>
      <c r="DP38" s="611"/>
      <c r="DQ38" s="611"/>
      <c r="DR38" s="611"/>
      <c r="DS38" s="611"/>
      <c r="DT38" s="611"/>
      <c r="DU38" s="611"/>
      <c r="DV38" s="612"/>
      <c r="DW38" s="615">
        <v>10.4</v>
      </c>
      <c r="DX38" s="643"/>
      <c r="DY38" s="643"/>
      <c r="DZ38" s="643"/>
      <c r="EA38" s="643"/>
      <c r="EB38" s="643"/>
      <c r="EC38" s="644"/>
    </row>
    <row r="39" spans="2:133" ht="11.25" customHeight="1" x14ac:dyDescent="0.2">
      <c r="B39" s="607" t="s">
        <v>340</v>
      </c>
      <c r="C39" s="608"/>
      <c r="D39" s="608"/>
      <c r="E39" s="608"/>
      <c r="F39" s="608"/>
      <c r="G39" s="608"/>
      <c r="H39" s="608"/>
      <c r="I39" s="608"/>
      <c r="J39" s="608"/>
      <c r="K39" s="608"/>
      <c r="L39" s="608"/>
      <c r="M39" s="608"/>
      <c r="N39" s="608"/>
      <c r="O39" s="608"/>
      <c r="P39" s="608"/>
      <c r="Q39" s="609"/>
      <c r="R39" s="610" t="s">
        <v>234</v>
      </c>
      <c r="S39" s="611"/>
      <c r="T39" s="611"/>
      <c r="U39" s="611"/>
      <c r="V39" s="611"/>
      <c r="W39" s="611"/>
      <c r="X39" s="611"/>
      <c r="Y39" s="612"/>
      <c r="Z39" s="613" t="s">
        <v>234</v>
      </c>
      <c r="AA39" s="613"/>
      <c r="AB39" s="613"/>
      <c r="AC39" s="613"/>
      <c r="AD39" s="614" t="s">
        <v>234</v>
      </c>
      <c r="AE39" s="614"/>
      <c r="AF39" s="614"/>
      <c r="AG39" s="614"/>
      <c r="AH39" s="614"/>
      <c r="AI39" s="614"/>
      <c r="AJ39" s="614"/>
      <c r="AK39" s="614"/>
      <c r="AL39" s="615" t="s">
        <v>234</v>
      </c>
      <c r="AM39" s="616"/>
      <c r="AN39" s="616"/>
      <c r="AO39" s="617"/>
      <c r="AQ39" s="673" t="s">
        <v>341</v>
      </c>
      <c r="AR39" s="674"/>
      <c r="AS39" s="674"/>
      <c r="AT39" s="674"/>
      <c r="AU39" s="674"/>
      <c r="AV39" s="674"/>
      <c r="AW39" s="674"/>
      <c r="AX39" s="674"/>
      <c r="AY39" s="675"/>
      <c r="AZ39" s="610" t="s">
        <v>245</v>
      </c>
      <c r="BA39" s="611"/>
      <c r="BB39" s="611"/>
      <c r="BC39" s="611"/>
      <c r="BD39" s="631"/>
      <c r="BE39" s="631"/>
      <c r="BF39" s="656"/>
      <c r="BG39" s="607" t="s">
        <v>342</v>
      </c>
      <c r="BH39" s="608"/>
      <c r="BI39" s="608"/>
      <c r="BJ39" s="608"/>
      <c r="BK39" s="608"/>
      <c r="BL39" s="608"/>
      <c r="BM39" s="608"/>
      <c r="BN39" s="608"/>
      <c r="BO39" s="608"/>
      <c r="BP39" s="608"/>
      <c r="BQ39" s="608"/>
      <c r="BR39" s="608"/>
      <c r="BS39" s="608"/>
      <c r="BT39" s="608"/>
      <c r="BU39" s="609"/>
      <c r="BV39" s="610">
        <v>1943</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390678</v>
      </c>
      <c r="CS39" s="631"/>
      <c r="CT39" s="631"/>
      <c r="CU39" s="631"/>
      <c r="CV39" s="631"/>
      <c r="CW39" s="631"/>
      <c r="CX39" s="631"/>
      <c r="CY39" s="632"/>
      <c r="CZ39" s="615">
        <v>7</v>
      </c>
      <c r="DA39" s="643"/>
      <c r="DB39" s="643"/>
      <c r="DC39" s="645"/>
      <c r="DD39" s="619">
        <v>388808</v>
      </c>
      <c r="DE39" s="631"/>
      <c r="DF39" s="631"/>
      <c r="DG39" s="631"/>
      <c r="DH39" s="631"/>
      <c r="DI39" s="631"/>
      <c r="DJ39" s="631"/>
      <c r="DK39" s="632"/>
      <c r="DL39" s="619" t="s">
        <v>234</v>
      </c>
      <c r="DM39" s="631"/>
      <c r="DN39" s="631"/>
      <c r="DO39" s="631"/>
      <c r="DP39" s="631"/>
      <c r="DQ39" s="631"/>
      <c r="DR39" s="631"/>
      <c r="DS39" s="631"/>
      <c r="DT39" s="631"/>
      <c r="DU39" s="631"/>
      <c r="DV39" s="632"/>
      <c r="DW39" s="615" t="s">
        <v>245</v>
      </c>
      <c r="DX39" s="643"/>
      <c r="DY39" s="643"/>
      <c r="DZ39" s="643"/>
      <c r="EA39" s="643"/>
      <c r="EB39" s="643"/>
      <c r="EC39" s="644"/>
    </row>
    <row r="40" spans="2:133" ht="11.25" customHeight="1" x14ac:dyDescent="0.2">
      <c r="B40" s="607" t="s">
        <v>344</v>
      </c>
      <c r="C40" s="608"/>
      <c r="D40" s="608"/>
      <c r="E40" s="608"/>
      <c r="F40" s="608"/>
      <c r="G40" s="608"/>
      <c r="H40" s="608"/>
      <c r="I40" s="608"/>
      <c r="J40" s="608"/>
      <c r="K40" s="608"/>
      <c r="L40" s="608"/>
      <c r="M40" s="608"/>
      <c r="N40" s="608"/>
      <c r="O40" s="608"/>
      <c r="P40" s="608"/>
      <c r="Q40" s="609"/>
      <c r="R40" s="610">
        <v>63235</v>
      </c>
      <c r="S40" s="611"/>
      <c r="T40" s="611"/>
      <c r="U40" s="611"/>
      <c r="V40" s="611"/>
      <c r="W40" s="611"/>
      <c r="X40" s="611"/>
      <c r="Y40" s="612"/>
      <c r="Z40" s="613">
        <v>1</v>
      </c>
      <c r="AA40" s="613"/>
      <c r="AB40" s="613"/>
      <c r="AC40" s="613"/>
      <c r="AD40" s="614" t="s">
        <v>234</v>
      </c>
      <c r="AE40" s="614"/>
      <c r="AF40" s="614"/>
      <c r="AG40" s="614"/>
      <c r="AH40" s="614"/>
      <c r="AI40" s="614"/>
      <c r="AJ40" s="614"/>
      <c r="AK40" s="614"/>
      <c r="AL40" s="615" t="s">
        <v>234</v>
      </c>
      <c r="AM40" s="616"/>
      <c r="AN40" s="616"/>
      <c r="AO40" s="617"/>
      <c r="AQ40" s="673" t="s">
        <v>345</v>
      </c>
      <c r="AR40" s="674"/>
      <c r="AS40" s="674"/>
      <c r="AT40" s="674"/>
      <c r="AU40" s="674"/>
      <c r="AV40" s="674"/>
      <c r="AW40" s="674"/>
      <c r="AX40" s="674"/>
      <c r="AY40" s="675"/>
      <c r="AZ40" s="610" t="s">
        <v>234</v>
      </c>
      <c r="BA40" s="611"/>
      <c r="BB40" s="611"/>
      <c r="BC40" s="611"/>
      <c r="BD40" s="631"/>
      <c r="BE40" s="631"/>
      <c r="BF40" s="656"/>
      <c r="BG40" s="660" t="s">
        <v>346</v>
      </c>
      <c r="BH40" s="661"/>
      <c r="BI40" s="661"/>
      <c r="BJ40" s="661"/>
      <c r="BK40" s="661"/>
      <c r="BL40" s="217"/>
      <c r="BM40" s="608" t="s">
        <v>347</v>
      </c>
      <c r="BN40" s="608"/>
      <c r="BO40" s="608"/>
      <c r="BP40" s="608"/>
      <c r="BQ40" s="608"/>
      <c r="BR40" s="608"/>
      <c r="BS40" s="608"/>
      <c r="BT40" s="608"/>
      <c r="BU40" s="609"/>
      <c r="BV40" s="610">
        <v>67</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29172</v>
      </c>
      <c r="CS40" s="611"/>
      <c r="CT40" s="611"/>
      <c r="CU40" s="611"/>
      <c r="CV40" s="611"/>
      <c r="CW40" s="611"/>
      <c r="CX40" s="611"/>
      <c r="CY40" s="612"/>
      <c r="CZ40" s="615">
        <v>0.5</v>
      </c>
      <c r="DA40" s="643"/>
      <c r="DB40" s="643"/>
      <c r="DC40" s="645"/>
      <c r="DD40" s="619">
        <v>4322</v>
      </c>
      <c r="DE40" s="611"/>
      <c r="DF40" s="611"/>
      <c r="DG40" s="611"/>
      <c r="DH40" s="611"/>
      <c r="DI40" s="611"/>
      <c r="DJ40" s="611"/>
      <c r="DK40" s="612"/>
      <c r="DL40" s="619" t="s">
        <v>234</v>
      </c>
      <c r="DM40" s="611"/>
      <c r="DN40" s="611"/>
      <c r="DO40" s="611"/>
      <c r="DP40" s="611"/>
      <c r="DQ40" s="611"/>
      <c r="DR40" s="611"/>
      <c r="DS40" s="611"/>
      <c r="DT40" s="611"/>
      <c r="DU40" s="611"/>
      <c r="DV40" s="612"/>
      <c r="DW40" s="615" t="s">
        <v>245</v>
      </c>
      <c r="DX40" s="643"/>
      <c r="DY40" s="643"/>
      <c r="DZ40" s="643"/>
      <c r="EA40" s="643"/>
      <c r="EB40" s="643"/>
      <c r="EC40" s="644"/>
    </row>
    <row r="41" spans="2:133" ht="11.25" customHeight="1" x14ac:dyDescent="0.2">
      <c r="B41" s="633" t="s">
        <v>349</v>
      </c>
      <c r="C41" s="634"/>
      <c r="D41" s="634"/>
      <c r="E41" s="634"/>
      <c r="F41" s="634"/>
      <c r="G41" s="634"/>
      <c r="H41" s="634"/>
      <c r="I41" s="634"/>
      <c r="J41" s="634"/>
      <c r="K41" s="634"/>
      <c r="L41" s="634"/>
      <c r="M41" s="634"/>
      <c r="N41" s="634"/>
      <c r="O41" s="634"/>
      <c r="P41" s="634"/>
      <c r="Q41" s="635"/>
      <c r="R41" s="682">
        <v>6123746</v>
      </c>
      <c r="S41" s="683"/>
      <c r="T41" s="683"/>
      <c r="U41" s="683"/>
      <c r="V41" s="683"/>
      <c r="W41" s="683"/>
      <c r="X41" s="683"/>
      <c r="Y41" s="687"/>
      <c r="Z41" s="688">
        <v>100</v>
      </c>
      <c r="AA41" s="688"/>
      <c r="AB41" s="688"/>
      <c r="AC41" s="688"/>
      <c r="AD41" s="689">
        <v>3296809</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65142</v>
      </c>
      <c r="BA41" s="611"/>
      <c r="BB41" s="611"/>
      <c r="BC41" s="611"/>
      <c r="BD41" s="631"/>
      <c r="BE41" s="631"/>
      <c r="BF41" s="656"/>
      <c r="BG41" s="660"/>
      <c r="BH41" s="661"/>
      <c r="BI41" s="661"/>
      <c r="BJ41" s="661"/>
      <c r="BK41" s="661"/>
      <c r="BL41" s="217"/>
      <c r="BM41" s="608" t="s">
        <v>351</v>
      </c>
      <c r="BN41" s="608"/>
      <c r="BO41" s="608"/>
      <c r="BP41" s="608"/>
      <c r="BQ41" s="608"/>
      <c r="BR41" s="608"/>
      <c r="BS41" s="608"/>
      <c r="BT41" s="608"/>
      <c r="BU41" s="609"/>
      <c r="BV41" s="610" t="s">
        <v>234</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245</v>
      </c>
      <c r="CS41" s="631"/>
      <c r="CT41" s="631"/>
      <c r="CU41" s="631"/>
      <c r="CV41" s="631"/>
      <c r="CW41" s="631"/>
      <c r="CX41" s="631"/>
      <c r="CY41" s="632"/>
      <c r="CZ41" s="615" t="s">
        <v>234</v>
      </c>
      <c r="DA41" s="643"/>
      <c r="DB41" s="643"/>
      <c r="DC41" s="645"/>
      <c r="DD41" s="619" t="s">
        <v>234</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353</v>
      </c>
      <c r="AR42" s="680"/>
      <c r="AS42" s="680"/>
      <c r="AT42" s="680"/>
      <c r="AU42" s="680"/>
      <c r="AV42" s="680"/>
      <c r="AW42" s="680"/>
      <c r="AX42" s="680"/>
      <c r="AY42" s="681"/>
      <c r="AZ42" s="682">
        <v>357130</v>
      </c>
      <c r="BA42" s="683"/>
      <c r="BB42" s="683"/>
      <c r="BC42" s="683"/>
      <c r="BD42" s="669"/>
      <c r="BE42" s="669"/>
      <c r="BF42" s="671"/>
      <c r="BG42" s="662"/>
      <c r="BH42" s="663"/>
      <c r="BI42" s="663"/>
      <c r="BJ42" s="663"/>
      <c r="BK42" s="663"/>
      <c r="BL42" s="218"/>
      <c r="BM42" s="634" t="s">
        <v>354</v>
      </c>
      <c r="BN42" s="634"/>
      <c r="BO42" s="634"/>
      <c r="BP42" s="634"/>
      <c r="BQ42" s="634"/>
      <c r="BR42" s="634"/>
      <c r="BS42" s="634"/>
      <c r="BT42" s="634"/>
      <c r="BU42" s="635"/>
      <c r="BV42" s="682">
        <v>371</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491691</v>
      </c>
      <c r="CS42" s="631"/>
      <c r="CT42" s="631"/>
      <c r="CU42" s="631"/>
      <c r="CV42" s="631"/>
      <c r="CW42" s="631"/>
      <c r="CX42" s="631"/>
      <c r="CY42" s="632"/>
      <c r="CZ42" s="615">
        <v>8.8000000000000007</v>
      </c>
      <c r="DA42" s="643"/>
      <c r="DB42" s="643"/>
      <c r="DC42" s="645"/>
      <c r="DD42" s="619">
        <v>180836</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356</v>
      </c>
      <c r="CD43" s="607" t="s">
        <v>357</v>
      </c>
      <c r="CE43" s="608"/>
      <c r="CF43" s="608"/>
      <c r="CG43" s="608"/>
      <c r="CH43" s="608"/>
      <c r="CI43" s="608"/>
      <c r="CJ43" s="608"/>
      <c r="CK43" s="608"/>
      <c r="CL43" s="608"/>
      <c r="CM43" s="608"/>
      <c r="CN43" s="608"/>
      <c r="CO43" s="608"/>
      <c r="CP43" s="608"/>
      <c r="CQ43" s="609"/>
      <c r="CR43" s="610">
        <v>5245</v>
      </c>
      <c r="CS43" s="631"/>
      <c r="CT43" s="631"/>
      <c r="CU43" s="631"/>
      <c r="CV43" s="631"/>
      <c r="CW43" s="631"/>
      <c r="CX43" s="631"/>
      <c r="CY43" s="632"/>
      <c r="CZ43" s="615">
        <v>0.1</v>
      </c>
      <c r="DA43" s="643"/>
      <c r="DB43" s="643"/>
      <c r="DC43" s="645"/>
      <c r="DD43" s="619">
        <v>5245</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488495</v>
      </c>
      <c r="CS44" s="611"/>
      <c r="CT44" s="611"/>
      <c r="CU44" s="611"/>
      <c r="CV44" s="611"/>
      <c r="CW44" s="611"/>
      <c r="CX44" s="611"/>
      <c r="CY44" s="612"/>
      <c r="CZ44" s="615">
        <v>8.6999999999999993</v>
      </c>
      <c r="DA44" s="616"/>
      <c r="DB44" s="616"/>
      <c r="DC44" s="622"/>
      <c r="DD44" s="619">
        <v>180599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133049</v>
      </c>
      <c r="CS45" s="631"/>
      <c r="CT45" s="631"/>
      <c r="CU45" s="631"/>
      <c r="CV45" s="631"/>
      <c r="CW45" s="631"/>
      <c r="CX45" s="631"/>
      <c r="CY45" s="632"/>
      <c r="CZ45" s="615">
        <v>2.4</v>
      </c>
      <c r="DA45" s="643"/>
      <c r="DB45" s="643"/>
      <c r="DC45" s="645"/>
      <c r="DD45" s="619">
        <v>7296</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362</v>
      </c>
      <c r="CG46" s="608"/>
      <c r="CH46" s="608"/>
      <c r="CI46" s="608"/>
      <c r="CJ46" s="608"/>
      <c r="CK46" s="608"/>
      <c r="CL46" s="608"/>
      <c r="CM46" s="608"/>
      <c r="CN46" s="608"/>
      <c r="CO46" s="608"/>
      <c r="CP46" s="608"/>
      <c r="CQ46" s="609"/>
      <c r="CR46" s="610">
        <v>336968</v>
      </c>
      <c r="CS46" s="611"/>
      <c r="CT46" s="611"/>
      <c r="CU46" s="611"/>
      <c r="CV46" s="611"/>
      <c r="CW46" s="611"/>
      <c r="CX46" s="611"/>
      <c r="CY46" s="612"/>
      <c r="CZ46" s="615">
        <v>6</v>
      </c>
      <c r="DA46" s="616"/>
      <c r="DB46" s="616"/>
      <c r="DC46" s="622"/>
      <c r="DD46" s="619">
        <v>162825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363</v>
      </c>
      <c r="CG47" s="608"/>
      <c r="CH47" s="608"/>
      <c r="CI47" s="608"/>
      <c r="CJ47" s="608"/>
      <c r="CK47" s="608"/>
      <c r="CL47" s="608"/>
      <c r="CM47" s="608"/>
      <c r="CN47" s="608"/>
      <c r="CO47" s="608"/>
      <c r="CP47" s="608"/>
      <c r="CQ47" s="609"/>
      <c r="CR47" s="610">
        <v>3196</v>
      </c>
      <c r="CS47" s="631"/>
      <c r="CT47" s="631"/>
      <c r="CU47" s="631"/>
      <c r="CV47" s="631"/>
      <c r="CW47" s="631"/>
      <c r="CX47" s="631"/>
      <c r="CY47" s="632"/>
      <c r="CZ47" s="615">
        <v>0.1</v>
      </c>
      <c r="DA47" s="643"/>
      <c r="DB47" s="643"/>
      <c r="DC47" s="645"/>
      <c r="DD47" s="619">
        <v>237</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2"/>
      <c r="CE48" s="653"/>
      <c r="CF48" s="607" t="s">
        <v>364</v>
      </c>
      <c r="CG48" s="608"/>
      <c r="CH48" s="608"/>
      <c r="CI48" s="608"/>
      <c r="CJ48" s="608"/>
      <c r="CK48" s="608"/>
      <c r="CL48" s="608"/>
      <c r="CM48" s="608"/>
      <c r="CN48" s="608"/>
      <c r="CO48" s="608"/>
      <c r="CP48" s="608"/>
      <c r="CQ48" s="609"/>
      <c r="CR48" s="610" t="s">
        <v>234</v>
      </c>
      <c r="CS48" s="611"/>
      <c r="CT48" s="611"/>
      <c r="CU48" s="611"/>
      <c r="CV48" s="611"/>
      <c r="CW48" s="611"/>
      <c r="CX48" s="611"/>
      <c r="CY48" s="612"/>
      <c r="CZ48" s="615" t="s">
        <v>234</v>
      </c>
      <c r="DA48" s="616"/>
      <c r="DB48" s="616"/>
      <c r="DC48" s="622"/>
      <c r="DD48" s="619" t="s">
        <v>234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3" t="s">
        <v>365</v>
      </c>
      <c r="CE49" s="634"/>
      <c r="CF49" s="634"/>
      <c r="CG49" s="634"/>
      <c r="CH49" s="634"/>
      <c r="CI49" s="634"/>
      <c r="CJ49" s="634"/>
      <c r="CK49" s="634"/>
      <c r="CL49" s="634"/>
      <c r="CM49" s="634"/>
      <c r="CN49" s="634"/>
      <c r="CO49" s="634"/>
      <c r="CP49" s="634"/>
      <c r="CQ49" s="635"/>
      <c r="CR49" s="682">
        <v>5607036</v>
      </c>
      <c r="CS49" s="669"/>
      <c r="CT49" s="669"/>
      <c r="CU49" s="669"/>
      <c r="CV49" s="669"/>
      <c r="CW49" s="669"/>
      <c r="CX49" s="669"/>
      <c r="CY49" s="698"/>
      <c r="CZ49" s="690">
        <v>100</v>
      </c>
      <c r="DA49" s="699"/>
      <c r="DB49" s="699"/>
      <c r="DC49" s="700"/>
      <c r="DD49" s="701">
        <v>3771655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tpfSSY9NANR3MCpA/Zu1VfdNOKGh6O55Y0+30s7XS/ZTEV8JntLH8AMbbrDruzp0iwdc+wGOkhIOMhXcbdpP+w==" saltValue="UEAsjMoX7u2LEaMRqVhnm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388</v>
      </c>
      <c r="C7" s="737"/>
      <c r="D7" s="737"/>
      <c r="E7" s="737"/>
      <c r="F7" s="737"/>
      <c r="G7" s="737"/>
      <c r="H7" s="737"/>
      <c r="I7" s="737"/>
      <c r="J7" s="737"/>
      <c r="K7" s="737"/>
      <c r="L7" s="737"/>
      <c r="M7" s="737"/>
      <c r="N7" s="737"/>
      <c r="O7" s="737"/>
      <c r="P7" s="738"/>
      <c r="Q7" s="739">
        <v>6131</v>
      </c>
      <c r="R7" s="740"/>
      <c r="S7" s="740"/>
      <c r="T7" s="740"/>
      <c r="U7" s="740"/>
      <c r="V7" s="740">
        <v>5617</v>
      </c>
      <c r="W7" s="740"/>
      <c r="X7" s="740"/>
      <c r="Y7" s="740"/>
      <c r="Z7" s="740"/>
      <c r="AA7" s="740">
        <v>515</v>
      </c>
      <c r="AB7" s="740"/>
      <c r="AC7" s="740"/>
      <c r="AD7" s="740"/>
      <c r="AE7" s="741"/>
      <c r="AF7" s="742">
        <v>465</v>
      </c>
      <c r="AG7" s="743"/>
      <c r="AH7" s="743"/>
      <c r="AI7" s="743"/>
      <c r="AJ7" s="744"/>
      <c r="AK7" s="745">
        <v>240</v>
      </c>
      <c r="AL7" s="746"/>
      <c r="AM7" s="746"/>
      <c r="AN7" s="746"/>
      <c r="AO7" s="746"/>
      <c r="AP7" s="746">
        <v>3614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610</v>
      </c>
      <c r="BT7" s="734"/>
      <c r="BU7" s="734"/>
      <c r="BV7" s="734"/>
      <c r="BW7" s="734"/>
      <c r="BX7" s="734"/>
      <c r="BY7" s="734"/>
      <c r="BZ7" s="734"/>
      <c r="CA7" s="734"/>
      <c r="CB7" s="734"/>
      <c r="CC7" s="734"/>
      <c r="CD7" s="734"/>
      <c r="CE7" s="734"/>
      <c r="CF7" s="734"/>
      <c r="CG7" s="749"/>
      <c r="CH7" s="730">
        <v>-8</v>
      </c>
      <c r="CI7" s="731"/>
      <c r="CJ7" s="731"/>
      <c r="CK7" s="731"/>
      <c r="CL7" s="732"/>
      <c r="CM7" s="730">
        <v>299</v>
      </c>
      <c r="CN7" s="731"/>
      <c r="CO7" s="731"/>
      <c r="CP7" s="731"/>
      <c r="CQ7" s="732"/>
      <c r="CR7" s="730">
        <v>203</v>
      </c>
      <c r="CS7" s="731"/>
      <c r="CT7" s="731"/>
      <c r="CU7" s="731"/>
      <c r="CV7" s="732"/>
      <c r="CW7" s="730">
        <v>30</v>
      </c>
      <c r="CX7" s="731"/>
      <c r="CY7" s="731"/>
      <c r="CZ7" s="731"/>
      <c r="DA7" s="732"/>
      <c r="DB7" s="730" t="s">
        <v>603</v>
      </c>
      <c r="DC7" s="731"/>
      <c r="DD7" s="731"/>
      <c r="DE7" s="731"/>
      <c r="DF7" s="732"/>
      <c r="DG7" s="730" t="s">
        <v>603</v>
      </c>
      <c r="DH7" s="731"/>
      <c r="DI7" s="731"/>
      <c r="DJ7" s="731"/>
      <c r="DK7" s="732"/>
      <c r="DL7" s="730" t="s">
        <v>603</v>
      </c>
      <c r="DM7" s="731"/>
      <c r="DN7" s="731"/>
      <c r="DO7" s="731"/>
      <c r="DP7" s="732"/>
      <c r="DQ7" s="730" t="s">
        <v>603</v>
      </c>
      <c r="DR7" s="731"/>
      <c r="DS7" s="731"/>
      <c r="DT7" s="731"/>
      <c r="DU7" s="732"/>
      <c r="DV7" s="733"/>
      <c r="DW7" s="734"/>
      <c r="DX7" s="734"/>
      <c r="DY7" s="734"/>
      <c r="DZ7" s="735"/>
      <c r="EA7" s="228"/>
    </row>
    <row r="8" spans="1:131" s="229" customFormat="1" ht="26.25" customHeight="1" x14ac:dyDescent="0.2">
      <c r="A8" s="232">
        <v>2</v>
      </c>
      <c r="B8" s="767" t="s">
        <v>389</v>
      </c>
      <c r="C8" s="768"/>
      <c r="D8" s="768"/>
      <c r="E8" s="768"/>
      <c r="F8" s="768"/>
      <c r="G8" s="768"/>
      <c r="H8" s="768"/>
      <c r="I8" s="768"/>
      <c r="J8" s="768"/>
      <c r="K8" s="768"/>
      <c r="L8" s="768"/>
      <c r="M8" s="768"/>
      <c r="N8" s="768"/>
      <c r="O8" s="768"/>
      <c r="P8" s="769"/>
      <c r="Q8" s="770">
        <v>0</v>
      </c>
      <c r="R8" s="771"/>
      <c r="S8" s="771"/>
      <c r="T8" s="771"/>
      <c r="U8" s="771"/>
      <c r="V8" s="771" t="s">
        <v>588</v>
      </c>
      <c r="W8" s="771"/>
      <c r="X8" s="771"/>
      <c r="Y8" s="771"/>
      <c r="Z8" s="771"/>
      <c r="AA8" s="771">
        <v>0</v>
      </c>
      <c r="AB8" s="771"/>
      <c r="AC8" s="771"/>
      <c r="AD8" s="771"/>
      <c r="AE8" s="772"/>
      <c r="AF8" s="773" t="s">
        <v>390</v>
      </c>
      <c r="AG8" s="774"/>
      <c r="AH8" s="774"/>
      <c r="AI8" s="774"/>
      <c r="AJ8" s="775"/>
      <c r="AK8" s="756" t="s">
        <v>588</v>
      </c>
      <c r="AL8" s="757"/>
      <c r="AM8" s="757"/>
      <c r="AN8" s="757"/>
      <c r="AO8" s="757"/>
      <c r="AP8" s="757" t="s">
        <v>588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611</v>
      </c>
      <c r="BT8" s="761"/>
      <c r="BU8" s="761"/>
      <c r="BV8" s="761"/>
      <c r="BW8" s="761"/>
      <c r="BX8" s="761"/>
      <c r="BY8" s="761"/>
      <c r="BZ8" s="761"/>
      <c r="CA8" s="761"/>
      <c r="CB8" s="761"/>
      <c r="CC8" s="761"/>
      <c r="CD8" s="761"/>
      <c r="CE8" s="761"/>
      <c r="CF8" s="761"/>
      <c r="CG8" s="762"/>
      <c r="CH8" s="763">
        <v>1</v>
      </c>
      <c r="CI8" s="764"/>
      <c r="CJ8" s="764"/>
      <c r="CK8" s="764"/>
      <c r="CL8" s="765"/>
      <c r="CM8" s="763">
        <v>14</v>
      </c>
      <c r="CN8" s="764"/>
      <c r="CO8" s="764"/>
      <c r="CP8" s="764"/>
      <c r="CQ8" s="765"/>
      <c r="CR8" s="763">
        <v>10</v>
      </c>
      <c r="CS8" s="764"/>
      <c r="CT8" s="764"/>
      <c r="CU8" s="764"/>
      <c r="CV8" s="765"/>
      <c r="CW8" s="763" t="s">
        <v>603</v>
      </c>
      <c r="CX8" s="764"/>
      <c r="CY8" s="764"/>
      <c r="CZ8" s="764"/>
      <c r="DA8" s="765"/>
      <c r="DB8" s="763" t="s">
        <v>603</v>
      </c>
      <c r="DC8" s="764"/>
      <c r="DD8" s="764"/>
      <c r="DE8" s="764"/>
      <c r="DF8" s="765"/>
      <c r="DG8" s="763" t="s">
        <v>603</v>
      </c>
      <c r="DH8" s="764"/>
      <c r="DI8" s="764"/>
      <c r="DJ8" s="764"/>
      <c r="DK8" s="765"/>
      <c r="DL8" s="763" t="s">
        <v>603</v>
      </c>
      <c r="DM8" s="764"/>
      <c r="DN8" s="764"/>
      <c r="DO8" s="764"/>
      <c r="DP8" s="765"/>
      <c r="DQ8" s="763" t="s">
        <v>603</v>
      </c>
      <c r="DR8" s="764"/>
      <c r="DS8" s="764"/>
      <c r="DT8" s="764"/>
      <c r="DU8" s="765"/>
      <c r="DV8" s="760"/>
      <c r="DW8" s="761"/>
      <c r="DX8" s="761"/>
      <c r="DY8" s="761"/>
      <c r="DZ8" s="766"/>
      <c r="EA8" s="228"/>
    </row>
    <row r="9" spans="1:131" s="229" customFormat="1" ht="26.25" customHeight="1" x14ac:dyDescent="0.2">
      <c r="A9" s="232">
        <v>3</v>
      </c>
      <c r="B9" s="767" t="s">
        <v>391</v>
      </c>
      <c r="C9" s="768"/>
      <c r="D9" s="768"/>
      <c r="E9" s="768"/>
      <c r="F9" s="768"/>
      <c r="G9" s="768"/>
      <c r="H9" s="768"/>
      <c r="I9" s="768"/>
      <c r="J9" s="768"/>
      <c r="K9" s="768"/>
      <c r="L9" s="768"/>
      <c r="M9" s="768"/>
      <c r="N9" s="768"/>
      <c r="O9" s="768"/>
      <c r="P9" s="769"/>
      <c r="Q9" s="770">
        <v>5</v>
      </c>
      <c r="R9" s="771"/>
      <c r="S9" s="771"/>
      <c r="T9" s="771"/>
      <c r="U9" s="771"/>
      <c r="V9" s="771">
        <v>3</v>
      </c>
      <c r="W9" s="771"/>
      <c r="X9" s="771"/>
      <c r="Y9" s="771"/>
      <c r="Z9" s="771"/>
      <c r="AA9" s="771">
        <v>2</v>
      </c>
      <c r="AB9" s="771"/>
      <c r="AC9" s="771"/>
      <c r="AD9" s="771"/>
      <c r="AE9" s="772"/>
      <c r="AF9" s="773">
        <v>2</v>
      </c>
      <c r="AG9" s="774"/>
      <c r="AH9" s="774"/>
      <c r="AI9" s="774"/>
      <c r="AJ9" s="775"/>
      <c r="AK9" s="756">
        <v>0</v>
      </c>
      <c r="AL9" s="757"/>
      <c r="AM9" s="757"/>
      <c r="AN9" s="757"/>
      <c r="AO9" s="757"/>
      <c r="AP9" s="757" t="s">
        <v>588</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2">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393</v>
      </c>
      <c r="B23" s="776" t="s">
        <v>394</v>
      </c>
      <c r="C23" s="777"/>
      <c r="D23" s="777"/>
      <c r="E23" s="777"/>
      <c r="F23" s="777"/>
      <c r="G23" s="777"/>
      <c r="H23" s="777"/>
      <c r="I23" s="777"/>
      <c r="J23" s="777"/>
      <c r="K23" s="777"/>
      <c r="L23" s="777"/>
      <c r="M23" s="777"/>
      <c r="N23" s="777"/>
      <c r="O23" s="777"/>
      <c r="P23" s="778"/>
      <c r="Q23" s="779">
        <v>6124</v>
      </c>
      <c r="R23" s="780"/>
      <c r="S23" s="780"/>
      <c r="T23" s="780"/>
      <c r="U23" s="780"/>
      <c r="V23" s="780">
        <v>5607</v>
      </c>
      <c r="W23" s="780"/>
      <c r="X23" s="780"/>
      <c r="Y23" s="780"/>
      <c r="Z23" s="780"/>
      <c r="AA23" s="780">
        <v>517</v>
      </c>
      <c r="AB23" s="780"/>
      <c r="AC23" s="780"/>
      <c r="AD23" s="780"/>
      <c r="AE23" s="781"/>
      <c r="AF23" s="782">
        <v>466</v>
      </c>
      <c r="AG23" s="780"/>
      <c r="AH23" s="780"/>
      <c r="AI23" s="780"/>
      <c r="AJ23" s="783"/>
      <c r="AK23" s="784"/>
      <c r="AL23" s="785"/>
      <c r="AM23" s="785"/>
      <c r="AN23" s="785"/>
      <c r="AO23" s="785"/>
      <c r="AP23" s="780">
        <v>3614</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371</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378</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406</v>
      </c>
      <c r="C28" s="737"/>
      <c r="D28" s="737"/>
      <c r="E28" s="737"/>
      <c r="F28" s="737"/>
      <c r="G28" s="737"/>
      <c r="H28" s="737"/>
      <c r="I28" s="737"/>
      <c r="J28" s="737"/>
      <c r="K28" s="737"/>
      <c r="L28" s="737"/>
      <c r="M28" s="737"/>
      <c r="N28" s="737"/>
      <c r="O28" s="737"/>
      <c r="P28" s="738"/>
      <c r="Q28" s="809">
        <v>990</v>
      </c>
      <c r="R28" s="810"/>
      <c r="S28" s="810"/>
      <c r="T28" s="810"/>
      <c r="U28" s="810"/>
      <c r="V28" s="810">
        <v>988</v>
      </c>
      <c r="W28" s="810"/>
      <c r="X28" s="810"/>
      <c r="Y28" s="810"/>
      <c r="Z28" s="810"/>
      <c r="AA28" s="810">
        <v>2</v>
      </c>
      <c r="AB28" s="810"/>
      <c r="AC28" s="810"/>
      <c r="AD28" s="810"/>
      <c r="AE28" s="811"/>
      <c r="AF28" s="812">
        <v>2</v>
      </c>
      <c r="AG28" s="810"/>
      <c r="AH28" s="810"/>
      <c r="AI28" s="810"/>
      <c r="AJ28" s="813"/>
      <c r="AK28" s="814">
        <v>97</v>
      </c>
      <c r="AL28" s="815"/>
      <c r="AM28" s="815"/>
      <c r="AN28" s="815"/>
      <c r="AO28" s="815"/>
      <c r="AP28" s="815" t="s">
        <v>589</v>
      </c>
      <c r="AQ28" s="815"/>
      <c r="AR28" s="815"/>
      <c r="AS28" s="815"/>
      <c r="AT28" s="815"/>
      <c r="AU28" s="815" t="s">
        <v>589</v>
      </c>
      <c r="AV28" s="815"/>
      <c r="AW28" s="815"/>
      <c r="AX28" s="815"/>
      <c r="AY28" s="815"/>
      <c r="AZ28" s="816" t="s">
        <v>589</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407</v>
      </c>
      <c r="C29" s="768"/>
      <c r="D29" s="768"/>
      <c r="E29" s="768"/>
      <c r="F29" s="768"/>
      <c r="G29" s="768"/>
      <c r="H29" s="768"/>
      <c r="I29" s="768"/>
      <c r="J29" s="768"/>
      <c r="K29" s="768"/>
      <c r="L29" s="768"/>
      <c r="M29" s="768"/>
      <c r="N29" s="768"/>
      <c r="O29" s="768"/>
      <c r="P29" s="769"/>
      <c r="Q29" s="770">
        <v>1244</v>
      </c>
      <c r="R29" s="771"/>
      <c r="S29" s="771"/>
      <c r="T29" s="771"/>
      <c r="U29" s="771"/>
      <c r="V29" s="771">
        <v>1212</v>
      </c>
      <c r="W29" s="771"/>
      <c r="X29" s="771"/>
      <c r="Y29" s="771"/>
      <c r="Z29" s="771"/>
      <c r="AA29" s="771">
        <v>33</v>
      </c>
      <c r="AB29" s="771"/>
      <c r="AC29" s="771"/>
      <c r="AD29" s="771"/>
      <c r="AE29" s="772"/>
      <c r="AF29" s="773">
        <v>33</v>
      </c>
      <c r="AG29" s="774"/>
      <c r="AH29" s="774"/>
      <c r="AI29" s="774"/>
      <c r="AJ29" s="775"/>
      <c r="AK29" s="821">
        <v>202</v>
      </c>
      <c r="AL29" s="817"/>
      <c r="AM29" s="817"/>
      <c r="AN29" s="817"/>
      <c r="AO29" s="817"/>
      <c r="AP29" s="817" t="s">
        <v>589</v>
      </c>
      <c r="AQ29" s="817"/>
      <c r="AR29" s="817"/>
      <c r="AS29" s="817"/>
      <c r="AT29" s="817"/>
      <c r="AU29" s="817" t="s">
        <v>589</v>
      </c>
      <c r="AV29" s="817"/>
      <c r="AW29" s="817"/>
      <c r="AX29" s="817"/>
      <c r="AY29" s="817"/>
      <c r="AZ29" s="818" t="s">
        <v>589</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408</v>
      </c>
      <c r="C30" s="768"/>
      <c r="D30" s="768"/>
      <c r="E30" s="768"/>
      <c r="F30" s="768"/>
      <c r="G30" s="768"/>
      <c r="H30" s="768"/>
      <c r="I30" s="768"/>
      <c r="J30" s="768"/>
      <c r="K30" s="768"/>
      <c r="L30" s="768"/>
      <c r="M30" s="768"/>
      <c r="N30" s="768"/>
      <c r="O30" s="768"/>
      <c r="P30" s="769"/>
      <c r="Q30" s="770">
        <v>192</v>
      </c>
      <c r="R30" s="771"/>
      <c r="S30" s="771"/>
      <c r="T30" s="771"/>
      <c r="U30" s="771"/>
      <c r="V30" s="771">
        <v>192</v>
      </c>
      <c r="W30" s="771"/>
      <c r="X30" s="771"/>
      <c r="Y30" s="771"/>
      <c r="Z30" s="771"/>
      <c r="AA30" s="771">
        <v>0</v>
      </c>
      <c r="AB30" s="771"/>
      <c r="AC30" s="771"/>
      <c r="AD30" s="771"/>
      <c r="AE30" s="772"/>
      <c r="AF30" s="773">
        <v>0</v>
      </c>
      <c r="AG30" s="774"/>
      <c r="AH30" s="774"/>
      <c r="AI30" s="774"/>
      <c r="AJ30" s="775"/>
      <c r="AK30" s="821">
        <v>44</v>
      </c>
      <c r="AL30" s="817"/>
      <c r="AM30" s="817"/>
      <c r="AN30" s="817"/>
      <c r="AO30" s="817"/>
      <c r="AP30" s="817" t="s">
        <v>589</v>
      </c>
      <c r="AQ30" s="817"/>
      <c r="AR30" s="817"/>
      <c r="AS30" s="817"/>
      <c r="AT30" s="817"/>
      <c r="AU30" s="817" t="s">
        <v>589</v>
      </c>
      <c r="AV30" s="817"/>
      <c r="AW30" s="817"/>
      <c r="AX30" s="817"/>
      <c r="AY30" s="817"/>
      <c r="AZ30" s="818" t="s">
        <v>589</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409</v>
      </c>
      <c r="C31" s="768"/>
      <c r="D31" s="768"/>
      <c r="E31" s="768"/>
      <c r="F31" s="768"/>
      <c r="G31" s="768"/>
      <c r="H31" s="768"/>
      <c r="I31" s="768"/>
      <c r="J31" s="768"/>
      <c r="K31" s="768"/>
      <c r="L31" s="768"/>
      <c r="M31" s="768"/>
      <c r="N31" s="768"/>
      <c r="O31" s="768"/>
      <c r="P31" s="769"/>
      <c r="Q31" s="770">
        <v>54</v>
      </c>
      <c r="R31" s="771"/>
      <c r="S31" s="771"/>
      <c r="T31" s="771"/>
      <c r="U31" s="771"/>
      <c r="V31" s="771">
        <v>51</v>
      </c>
      <c r="W31" s="771"/>
      <c r="X31" s="771"/>
      <c r="Y31" s="771"/>
      <c r="Z31" s="771"/>
      <c r="AA31" s="771">
        <v>3</v>
      </c>
      <c r="AB31" s="771"/>
      <c r="AC31" s="771"/>
      <c r="AD31" s="771"/>
      <c r="AE31" s="772"/>
      <c r="AF31" s="773">
        <v>3</v>
      </c>
      <c r="AG31" s="774"/>
      <c r="AH31" s="774"/>
      <c r="AI31" s="774"/>
      <c r="AJ31" s="775"/>
      <c r="AK31" s="821">
        <v>17</v>
      </c>
      <c r="AL31" s="817"/>
      <c r="AM31" s="817"/>
      <c r="AN31" s="817"/>
      <c r="AO31" s="817"/>
      <c r="AP31" s="817" t="s">
        <v>589</v>
      </c>
      <c r="AQ31" s="817"/>
      <c r="AR31" s="817"/>
      <c r="AS31" s="817"/>
      <c r="AT31" s="817"/>
      <c r="AU31" s="817" t="s">
        <v>589</v>
      </c>
      <c r="AV31" s="817"/>
      <c r="AW31" s="817"/>
      <c r="AX31" s="817"/>
      <c r="AY31" s="817"/>
      <c r="AZ31" s="818" t="s">
        <v>589</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410</v>
      </c>
      <c r="C32" s="768"/>
      <c r="D32" s="768"/>
      <c r="E32" s="768"/>
      <c r="F32" s="768"/>
      <c r="G32" s="768"/>
      <c r="H32" s="768"/>
      <c r="I32" s="768"/>
      <c r="J32" s="768"/>
      <c r="K32" s="768"/>
      <c r="L32" s="768"/>
      <c r="M32" s="768"/>
      <c r="N32" s="768"/>
      <c r="O32" s="768"/>
      <c r="P32" s="769"/>
      <c r="Q32" s="770">
        <v>252</v>
      </c>
      <c r="R32" s="771"/>
      <c r="S32" s="771"/>
      <c r="T32" s="771"/>
      <c r="U32" s="771"/>
      <c r="V32" s="771">
        <v>231</v>
      </c>
      <c r="W32" s="771"/>
      <c r="X32" s="771"/>
      <c r="Y32" s="771"/>
      <c r="Z32" s="771"/>
      <c r="AA32" s="771">
        <v>21</v>
      </c>
      <c r="AB32" s="771"/>
      <c r="AC32" s="771"/>
      <c r="AD32" s="771"/>
      <c r="AE32" s="772"/>
      <c r="AF32" s="773">
        <v>301</v>
      </c>
      <c r="AG32" s="774"/>
      <c r="AH32" s="774"/>
      <c r="AI32" s="774"/>
      <c r="AJ32" s="775"/>
      <c r="AK32" s="821">
        <v>2</v>
      </c>
      <c r="AL32" s="817"/>
      <c r="AM32" s="817"/>
      <c r="AN32" s="817"/>
      <c r="AO32" s="817"/>
      <c r="AP32" s="817">
        <v>7</v>
      </c>
      <c r="AQ32" s="817"/>
      <c r="AR32" s="817"/>
      <c r="AS32" s="817"/>
      <c r="AT32" s="817"/>
      <c r="AU32" s="817">
        <v>0</v>
      </c>
      <c r="AV32" s="817"/>
      <c r="AW32" s="817"/>
      <c r="AX32" s="817"/>
      <c r="AY32" s="817"/>
      <c r="AZ32" s="818" t="s">
        <v>588</v>
      </c>
      <c r="BA32" s="818"/>
      <c r="BB32" s="818"/>
      <c r="BC32" s="818"/>
      <c r="BD32" s="818"/>
      <c r="BE32" s="819" t="s">
        <v>411</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412</v>
      </c>
      <c r="C33" s="768"/>
      <c r="D33" s="768"/>
      <c r="E33" s="768"/>
      <c r="F33" s="768"/>
      <c r="G33" s="768"/>
      <c r="H33" s="768"/>
      <c r="I33" s="768"/>
      <c r="J33" s="768"/>
      <c r="K33" s="768"/>
      <c r="L33" s="768"/>
      <c r="M33" s="768"/>
      <c r="N33" s="768"/>
      <c r="O33" s="768"/>
      <c r="P33" s="769"/>
      <c r="Q33" s="770">
        <v>386</v>
      </c>
      <c r="R33" s="771"/>
      <c r="S33" s="771"/>
      <c r="T33" s="771"/>
      <c r="U33" s="771"/>
      <c r="V33" s="771">
        <v>319</v>
      </c>
      <c r="W33" s="771"/>
      <c r="X33" s="771"/>
      <c r="Y33" s="771"/>
      <c r="Z33" s="771"/>
      <c r="AA33" s="771">
        <v>67</v>
      </c>
      <c r="AB33" s="771"/>
      <c r="AC33" s="771"/>
      <c r="AD33" s="771"/>
      <c r="AE33" s="772"/>
      <c r="AF33" s="773">
        <v>303</v>
      </c>
      <c r="AG33" s="774"/>
      <c r="AH33" s="774"/>
      <c r="AI33" s="774"/>
      <c r="AJ33" s="775"/>
      <c r="AK33" s="821">
        <v>228</v>
      </c>
      <c r="AL33" s="817"/>
      <c r="AM33" s="817"/>
      <c r="AN33" s="817"/>
      <c r="AO33" s="817"/>
      <c r="AP33" s="817">
        <v>3459</v>
      </c>
      <c r="AQ33" s="817"/>
      <c r="AR33" s="817"/>
      <c r="AS33" s="817"/>
      <c r="AT33" s="817"/>
      <c r="AU33" s="817">
        <v>2771</v>
      </c>
      <c r="AV33" s="817"/>
      <c r="AW33" s="817"/>
      <c r="AX33" s="817"/>
      <c r="AY33" s="817"/>
      <c r="AZ33" s="818" t="s">
        <v>589</v>
      </c>
      <c r="BA33" s="818"/>
      <c r="BB33" s="818"/>
      <c r="BC33" s="818"/>
      <c r="BD33" s="818"/>
      <c r="BE33" s="819" t="s">
        <v>413</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414</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393</v>
      </c>
      <c r="B63" s="776" t="s">
        <v>415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641</v>
      </c>
      <c r="AG63" s="831"/>
      <c r="AH63" s="831"/>
      <c r="AI63" s="831"/>
      <c r="AJ63" s="832"/>
      <c r="AK63" s="833"/>
      <c r="AL63" s="828"/>
      <c r="AM63" s="828"/>
      <c r="AN63" s="828"/>
      <c r="AO63" s="828"/>
      <c r="AP63" s="831">
        <v>3466</v>
      </c>
      <c r="AQ63" s="831"/>
      <c r="AR63" s="831"/>
      <c r="AS63" s="831"/>
      <c r="AT63" s="831"/>
      <c r="AU63" s="831">
        <v>2771</v>
      </c>
      <c r="AV63" s="831"/>
      <c r="AW63" s="831"/>
      <c r="AX63" s="831"/>
      <c r="AY63" s="831"/>
      <c r="AZ63" s="835"/>
      <c r="BA63" s="835"/>
      <c r="BB63" s="835"/>
      <c r="BC63" s="835"/>
      <c r="BD63" s="835"/>
      <c r="BE63" s="836"/>
      <c r="BF63" s="836"/>
      <c r="BG63" s="836"/>
      <c r="BH63" s="836"/>
      <c r="BI63" s="837"/>
      <c r="BJ63" s="838" t="s">
        <v>416</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418</v>
      </c>
      <c r="B66" s="715"/>
      <c r="C66" s="715"/>
      <c r="D66" s="715"/>
      <c r="E66" s="715"/>
      <c r="F66" s="715"/>
      <c r="G66" s="715"/>
      <c r="H66" s="715"/>
      <c r="I66" s="715"/>
      <c r="J66" s="715"/>
      <c r="K66" s="715"/>
      <c r="L66" s="715"/>
      <c r="M66" s="715"/>
      <c r="N66" s="715"/>
      <c r="O66" s="715"/>
      <c r="P66" s="716"/>
      <c r="Q66" s="720" t="s">
        <v>419</v>
      </c>
      <c r="R66" s="721"/>
      <c r="S66" s="721"/>
      <c r="T66" s="721"/>
      <c r="U66" s="722"/>
      <c r="V66" s="720" t="s">
        <v>420</v>
      </c>
      <c r="W66" s="721"/>
      <c r="X66" s="721"/>
      <c r="Y66" s="721"/>
      <c r="Z66" s="722"/>
      <c r="AA66" s="720" t="s">
        <v>421</v>
      </c>
      <c r="AB66" s="721"/>
      <c r="AC66" s="721"/>
      <c r="AD66" s="721"/>
      <c r="AE66" s="722"/>
      <c r="AF66" s="841" t="s">
        <v>422</v>
      </c>
      <c r="AG66" s="802"/>
      <c r="AH66" s="802"/>
      <c r="AI66" s="802"/>
      <c r="AJ66" s="842"/>
      <c r="AK66" s="720" t="s">
        <v>423</v>
      </c>
      <c r="AL66" s="715"/>
      <c r="AM66" s="715"/>
      <c r="AN66" s="715"/>
      <c r="AO66" s="716"/>
      <c r="AP66" s="720" t="s">
        <v>424</v>
      </c>
      <c r="AQ66" s="721"/>
      <c r="AR66" s="721"/>
      <c r="AS66" s="721"/>
      <c r="AT66" s="722"/>
      <c r="AU66" s="720" t="s">
        <v>425</v>
      </c>
      <c r="AV66" s="721"/>
      <c r="AW66" s="721"/>
      <c r="AX66" s="721"/>
      <c r="AY66" s="722"/>
      <c r="AZ66" s="720" t="s">
        <v>378</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590</v>
      </c>
      <c r="C68" s="857"/>
      <c r="D68" s="857"/>
      <c r="E68" s="857"/>
      <c r="F68" s="857"/>
      <c r="G68" s="857"/>
      <c r="H68" s="857"/>
      <c r="I68" s="857"/>
      <c r="J68" s="857"/>
      <c r="K68" s="857"/>
      <c r="L68" s="857"/>
      <c r="M68" s="857"/>
      <c r="N68" s="857"/>
      <c r="O68" s="857"/>
      <c r="P68" s="858"/>
      <c r="Q68" s="859">
        <v>6273</v>
      </c>
      <c r="R68" s="853"/>
      <c r="S68" s="853"/>
      <c r="T68" s="853"/>
      <c r="U68" s="853"/>
      <c r="V68" s="853">
        <v>6106</v>
      </c>
      <c r="W68" s="853"/>
      <c r="X68" s="853"/>
      <c r="Y68" s="853"/>
      <c r="Z68" s="853"/>
      <c r="AA68" s="853">
        <v>167</v>
      </c>
      <c r="AB68" s="853"/>
      <c r="AC68" s="853"/>
      <c r="AD68" s="853"/>
      <c r="AE68" s="853"/>
      <c r="AF68" s="853">
        <v>167</v>
      </c>
      <c r="AG68" s="853"/>
      <c r="AH68" s="853"/>
      <c r="AI68" s="853"/>
      <c r="AJ68" s="853"/>
      <c r="AK68" s="853">
        <v>19</v>
      </c>
      <c r="AL68" s="853"/>
      <c r="AM68" s="853"/>
      <c r="AN68" s="853"/>
      <c r="AO68" s="853"/>
      <c r="AP68" s="853" t="s">
        <v>603</v>
      </c>
      <c r="AQ68" s="853"/>
      <c r="AR68" s="853"/>
      <c r="AS68" s="853"/>
      <c r="AT68" s="853"/>
      <c r="AU68" s="853" t="s">
        <v>603</v>
      </c>
      <c r="AV68" s="853"/>
      <c r="AW68" s="853"/>
      <c r="AX68" s="853"/>
      <c r="AY68" s="853"/>
      <c r="AZ68" s="854" t="s">
        <v>605</v>
      </c>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591</v>
      </c>
      <c r="C69" s="861"/>
      <c r="D69" s="861"/>
      <c r="E69" s="861"/>
      <c r="F69" s="861"/>
      <c r="G69" s="861"/>
      <c r="H69" s="861"/>
      <c r="I69" s="861"/>
      <c r="J69" s="861"/>
      <c r="K69" s="861"/>
      <c r="L69" s="861"/>
      <c r="M69" s="861"/>
      <c r="N69" s="861"/>
      <c r="O69" s="861"/>
      <c r="P69" s="862"/>
      <c r="Q69" s="863">
        <v>776</v>
      </c>
      <c r="R69" s="817"/>
      <c r="S69" s="817"/>
      <c r="T69" s="817"/>
      <c r="U69" s="817"/>
      <c r="V69" s="817">
        <v>379</v>
      </c>
      <c r="W69" s="817"/>
      <c r="X69" s="817"/>
      <c r="Y69" s="817"/>
      <c r="Z69" s="817"/>
      <c r="AA69" s="817">
        <v>397</v>
      </c>
      <c r="AB69" s="817"/>
      <c r="AC69" s="817"/>
      <c r="AD69" s="817"/>
      <c r="AE69" s="817"/>
      <c r="AF69" s="817">
        <v>397</v>
      </c>
      <c r="AG69" s="817"/>
      <c r="AH69" s="817"/>
      <c r="AI69" s="817"/>
      <c r="AJ69" s="817"/>
      <c r="AK69" s="817" t="s">
        <v>603</v>
      </c>
      <c r="AL69" s="817"/>
      <c r="AM69" s="817"/>
      <c r="AN69" s="817"/>
      <c r="AO69" s="817"/>
      <c r="AP69" s="817" t="s">
        <v>603</v>
      </c>
      <c r="AQ69" s="817"/>
      <c r="AR69" s="817"/>
      <c r="AS69" s="817"/>
      <c r="AT69" s="817"/>
      <c r="AU69" s="817" t="s">
        <v>603</v>
      </c>
      <c r="AV69" s="817"/>
      <c r="AW69" s="817"/>
      <c r="AX69" s="817"/>
      <c r="AY69" s="817"/>
      <c r="AZ69" s="819" t="s">
        <v>606</v>
      </c>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592</v>
      </c>
      <c r="C70" s="861"/>
      <c r="D70" s="861"/>
      <c r="E70" s="861"/>
      <c r="F70" s="861"/>
      <c r="G70" s="861"/>
      <c r="H70" s="861"/>
      <c r="I70" s="861"/>
      <c r="J70" s="861"/>
      <c r="K70" s="861"/>
      <c r="L70" s="861"/>
      <c r="M70" s="861"/>
      <c r="N70" s="861"/>
      <c r="O70" s="861"/>
      <c r="P70" s="862"/>
      <c r="Q70" s="863">
        <v>241</v>
      </c>
      <c r="R70" s="817"/>
      <c r="S70" s="817"/>
      <c r="T70" s="817"/>
      <c r="U70" s="817"/>
      <c r="V70" s="817">
        <v>230</v>
      </c>
      <c r="W70" s="817"/>
      <c r="X70" s="817"/>
      <c r="Y70" s="817"/>
      <c r="Z70" s="817"/>
      <c r="AA70" s="817">
        <v>11</v>
      </c>
      <c r="AB70" s="817"/>
      <c r="AC70" s="817"/>
      <c r="AD70" s="817"/>
      <c r="AE70" s="817"/>
      <c r="AF70" s="817">
        <v>11</v>
      </c>
      <c r="AG70" s="817"/>
      <c r="AH70" s="817"/>
      <c r="AI70" s="817"/>
      <c r="AJ70" s="817"/>
      <c r="AK70" s="817">
        <v>237</v>
      </c>
      <c r="AL70" s="817"/>
      <c r="AM70" s="817"/>
      <c r="AN70" s="817"/>
      <c r="AO70" s="817"/>
      <c r="AP70" s="817" t="s">
        <v>603</v>
      </c>
      <c r="AQ70" s="817"/>
      <c r="AR70" s="817"/>
      <c r="AS70" s="817"/>
      <c r="AT70" s="817"/>
      <c r="AU70" s="817" t="s">
        <v>603</v>
      </c>
      <c r="AV70" s="817"/>
      <c r="AW70" s="817"/>
      <c r="AX70" s="817"/>
      <c r="AY70" s="817"/>
      <c r="AZ70" s="819" t="s">
        <v>604</v>
      </c>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593</v>
      </c>
      <c r="C71" s="861"/>
      <c r="D71" s="861"/>
      <c r="E71" s="861"/>
      <c r="F71" s="861"/>
      <c r="G71" s="861"/>
      <c r="H71" s="861"/>
      <c r="I71" s="861"/>
      <c r="J71" s="861"/>
      <c r="K71" s="861"/>
      <c r="L71" s="861"/>
      <c r="M71" s="861"/>
      <c r="N71" s="861"/>
      <c r="O71" s="861"/>
      <c r="P71" s="862"/>
      <c r="Q71" s="863">
        <v>92</v>
      </c>
      <c r="R71" s="817"/>
      <c r="S71" s="817"/>
      <c r="T71" s="817"/>
      <c r="U71" s="817"/>
      <c r="V71" s="817">
        <v>75</v>
      </c>
      <c r="W71" s="817"/>
      <c r="X71" s="817"/>
      <c r="Y71" s="817"/>
      <c r="Z71" s="817"/>
      <c r="AA71" s="817">
        <v>17</v>
      </c>
      <c r="AB71" s="817"/>
      <c r="AC71" s="817"/>
      <c r="AD71" s="817"/>
      <c r="AE71" s="817"/>
      <c r="AF71" s="817">
        <v>17</v>
      </c>
      <c r="AG71" s="817"/>
      <c r="AH71" s="817"/>
      <c r="AI71" s="817"/>
      <c r="AJ71" s="817"/>
      <c r="AK71" s="817">
        <v>20</v>
      </c>
      <c r="AL71" s="817"/>
      <c r="AM71" s="817"/>
      <c r="AN71" s="817"/>
      <c r="AO71" s="817"/>
      <c r="AP71" s="817" t="s">
        <v>603</v>
      </c>
      <c r="AQ71" s="817"/>
      <c r="AR71" s="817"/>
      <c r="AS71" s="817"/>
      <c r="AT71" s="817"/>
      <c r="AU71" s="817" t="s">
        <v>603</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t="s">
        <v>594</v>
      </c>
      <c r="C72" s="861"/>
      <c r="D72" s="861"/>
      <c r="E72" s="861"/>
      <c r="F72" s="861"/>
      <c r="G72" s="861"/>
      <c r="H72" s="861"/>
      <c r="I72" s="861"/>
      <c r="J72" s="861"/>
      <c r="K72" s="861"/>
      <c r="L72" s="861"/>
      <c r="M72" s="861"/>
      <c r="N72" s="861"/>
      <c r="O72" s="861"/>
      <c r="P72" s="862"/>
      <c r="Q72" s="863">
        <v>120</v>
      </c>
      <c r="R72" s="817"/>
      <c r="S72" s="817"/>
      <c r="T72" s="817"/>
      <c r="U72" s="817"/>
      <c r="V72" s="817">
        <v>116</v>
      </c>
      <c r="W72" s="817"/>
      <c r="X72" s="817"/>
      <c r="Y72" s="817"/>
      <c r="Z72" s="817"/>
      <c r="AA72" s="817">
        <v>3</v>
      </c>
      <c r="AB72" s="817"/>
      <c r="AC72" s="817"/>
      <c r="AD72" s="817"/>
      <c r="AE72" s="817"/>
      <c r="AF72" s="817">
        <v>3</v>
      </c>
      <c r="AG72" s="817"/>
      <c r="AH72" s="817"/>
      <c r="AI72" s="817"/>
      <c r="AJ72" s="817"/>
      <c r="AK72" s="817" t="s">
        <v>603</v>
      </c>
      <c r="AL72" s="817"/>
      <c r="AM72" s="817"/>
      <c r="AN72" s="817"/>
      <c r="AO72" s="817"/>
      <c r="AP72" s="817">
        <v>4</v>
      </c>
      <c r="AQ72" s="817"/>
      <c r="AR72" s="817"/>
      <c r="AS72" s="817"/>
      <c r="AT72" s="817"/>
      <c r="AU72" s="817">
        <v>1</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t="s">
        <v>595</v>
      </c>
      <c r="C73" s="861"/>
      <c r="D73" s="861"/>
      <c r="E73" s="861"/>
      <c r="F73" s="861"/>
      <c r="G73" s="861"/>
      <c r="H73" s="861"/>
      <c r="I73" s="861"/>
      <c r="J73" s="861"/>
      <c r="K73" s="861"/>
      <c r="L73" s="861"/>
      <c r="M73" s="861"/>
      <c r="N73" s="861"/>
      <c r="O73" s="861"/>
      <c r="P73" s="862"/>
      <c r="Q73" s="863">
        <v>613</v>
      </c>
      <c r="R73" s="817"/>
      <c r="S73" s="817"/>
      <c r="T73" s="817"/>
      <c r="U73" s="817"/>
      <c r="V73" s="817">
        <v>583</v>
      </c>
      <c r="W73" s="817"/>
      <c r="X73" s="817"/>
      <c r="Y73" s="817"/>
      <c r="Z73" s="817"/>
      <c r="AA73" s="817">
        <v>30</v>
      </c>
      <c r="AB73" s="817"/>
      <c r="AC73" s="817"/>
      <c r="AD73" s="817"/>
      <c r="AE73" s="817"/>
      <c r="AF73" s="817">
        <v>28</v>
      </c>
      <c r="AG73" s="817"/>
      <c r="AH73" s="817"/>
      <c r="AI73" s="817"/>
      <c r="AJ73" s="817"/>
      <c r="AK73" s="817" t="s">
        <v>603</v>
      </c>
      <c r="AL73" s="817"/>
      <c r="AM73" s="817"/>
      <c r="AN73" s="817"/>
      <c r="AO73" s="817"/>
      <c r="AP73" s="817">
        <v>135</v>
      </c>
      <c r="AQ73" s="817"/>
      <c r="AR73" s="817"/>
      <c r="AS73" s="817"/>
      <c r="AT73" s="817"/>
      <c r="AU73" s="817">
        <v>20</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t="s">
        <v>596</v>
      </c>
      <c r="C74" s="861"/>
      <c r="D74" s="861"/>
      <c r="E74" s="861"/>
      <c r="F74" s="861"/>
      <c r="G74" s="861"/>
      <c r="H74" s="861"/>
      <c r="I74" s="861"/>
      <c r="J74" s="861"/>
      <c r="K74" s="861"/>
      <c r="L74" s="861"/>
      <c r="M74" s="861"/>
      <c r="N74" s="861"/>
      <c r="O74" s="861"/>
      <c r="P74" s="862"/>
      <c r="Q74" s="863">
        <v>1099</v>
      </c>
      <c r="R74" s="817"/>
      <c r="S74" s="817"/>
      <c r="T74" s="817"/>
      <c r="U74" s="817"/>
      <c r="V74" s="817">
        <v>1071</v>
      </c>
      <c r="W74" s="817"/>
      <c r="X74" s="817"/>
      <c r="Y74" s="817"/>
      <c r="Z74" s="817"/>
      <c r="AA74" s="817">
        <v>28</v>
      </c>
      <c r="AB74" s="817"/>
      <c r="AC74" s="817"/>
      <c r="AD74" s="817"/>
      <c r="AE74" s="817"/>
      <c r="AF74" s="817">
        <v>28</v>
      </c>
      <c r="AG74" s="817"/>
      <c r="AH74" s="817"/>
      <c r="AI74" s="817"/>
      <c r="AJ74" s="817"/>
      <c r="AK74" s="817" t="s">
        <v>603</v>
      </c>
      <c r="AL74" s="817"/>
      <c r="AM74" s="817"/>
      <c r="AN74" s="817"/>
      <c r="AO74" s="817"/>
      <c r="AP74" s="817">
        <v>36</v>
      </c>
      <c r="AQ74" s="817"/>
      <c r="AR74" s="817"/>
      <c r="AS74" s="817"/>
      <c r="AT74" s="817"/>
      <c r="AU74" s="817">
        <v>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t="s">
        <v>597</v>
      </c>
      <c r="C75" s="861"/>
      <c r="D75" s="861"/>
      <c r="E75" s="861"/>
      <c r="F75" s="861"/>
      <c r="G75" s="861"/>
      <c r="H75" s="861"/>
      <c r="I75" s="861"/>
      <c r="J75" s="861"/>
      <c r="K75" s="861"/>
      <c r="L75" s="861"/>
      <c r="M75" s="861"/>
      <c r="N75" s="861"/>
      <c r="O75" s="861"/>
      <c r="P75" s="862"/>
      <c r="Q75" s="864">
        <v>1416</v>
      </c>
      <c r="R75" s="865"/>
      <c r="S75" s="865"/>
      <c r="T75" s="865"/>
      <c r="U75" s="821"/>
      <c r="V75" s="866">
        <v>1409</v>
      </c>
      <c r="W75" s="865"/>
      <c r="X75" s="865"/>
      <c r="Y75" s="865"/>
      <c r="Z75" s="821"/>
      <c r="AA75" s="866">
        <v>7</v>
      </c>
      <c r="AB75" s="865"/>
      <c r="AC75" s="865"/>
      <c r="AD75" s="865"/>
      <c r="AE75" s="821"/>
      <c r="AF75" s="866">
        <v>7</v>
      </c>
      <c r="AG75" s="865"/>
      <c r="AH75" s="865"/>
      <c r="AI75" s="865"/>
      <c r="AJ75" s="821"/>
      <c r="AK75" s="866" t="s">
        <v>603</v>
      </c>
      <c r="AL75" s="865"/>
      <c r="AM75" s="865"/>
      <c r="AN75" s="865"/>
      <c r="AO75" s="821"/>
      <c r="AP75" s="866">
        <v>460</v>
      </c>
      <c r="AQ75" s="865"/>
      <c r="AR75" s="865"/>
      <c r="AS75" s="865"/>
      <c r="AT75" s="821"/>
      <c r="AU75" s="866">
        <v>86</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t="s">
        <v>598</v>
      </c>
      <c r="C76" s="861"/>
      <c r="D76" s="861"/>
      <c r="E76" s="861"/>
      <c r="F76" s="861"/>
      <c r="G76" s="861"/>
      <c r="H76" s="861"/>
      <c r="I76" s="861"/>
      <c r="J76" s="861"/>
      <c r="K76" s="861"/>
      <c r="L76" s="861"/>
      <c r="M76" s="861"/>
      <c r="N76" s="861"/>
      <c r="O76" s="861"/>
      <c r="P76" s="862"/>
      <c r="Q76" s="864">
        <v>875</v>
      </c>
      <c r="R76" s="865"/>
      <c r="S76" s="865"/>
      <c r="T76" s="865"/>
      <c r="U76" s="821"/>
      <c r="V76" s="866">
        <v>526</v>
      </c>
      <c r="W76" s="865"/>
      <c r="X76" s="865"/>
      <c r="Y76" s="865"/>
      <c r="Z76" s="821"/>
      <c r="AA76" s="866">
        <v>349</v>
      </c>
      <c r="AB76" s="865"/>
      <c r="AC76" s="865"/>
      <c r="AD76" s="865"/>
      <c r="AE76" s="821"/>
      <c r="AF76" s="866">
        <v>1746</v>
      </c>
      <c r="AG76" s="865"/>
      <c r="AH76" s="865"/>
      <c r="AI76" s="865"/>
      <c r="AJ76" s="821"/>
      <c r="AK76" s="866">
        <v>0</v>
      </c>
      <c r="AL76" s="865"/>
      <c r="AM76" s="865"/>
      <c r="AN76" s="865"/>
      <c r="AO76" s="821"/>
      <c r="AP76" s="866" t="s">
        <v>617</v>
      </c>
      <c r="AQ76" s="865"/>
      <c r="AR76" s="865"/>
      <c r="AS76" s="865"/>
      <c r="AT76" s="821"/>
      <c r="AU76" s="866" t="s">
        <v>617</v>
      </c>
      <c r="AV76" s="865"/>
      <c r="AW76" s="865"/>
      <c r="AX76" s="865"/>
      <c r="AY76" s="821"/>
      <c r="AZ76" s="819" t="s">
        <v>607</v>
      </c>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t="s">
        <v>599</v>
      </c>
      <c r="C77" s="861"/>
      <c r="D77" s="861"/>
      <c r="E77" s="861"/>
      <c r="F77" s="861"/>
      <c r="G77" s="861"/>
      <c r="H77" s="861"/>
      <c r="I77" s="861"/>
      <c r="J77" s="861"/>
      <c r="K77" s="861"/>
      <c r="L77" s="861"/>
      <c r="M77" s="861"/>
      <c r="N77" s="861"/>
      <c r="O77" s="861"/>
      <c r="P77" s="862"/>
      <c r="Q77" s="864">
        <v>52</v>
      </c>
      <c r="R77" s="865"/>
      <c r="S77" s="865"/>
      <c r="T77" s="865"/>
      <c r="U77" s="821"/>
      <c r="V77" s="866">
        <v>45</v>
      </c>
      <c r="W77" s="865"/>
      <c r="X77" s="865"/>
      <c r="Y77" s="865"/>
      <c r="Z77" s="821"/>
      <c r="AA77" s="866">
        <v>7</v>
      </c>
      <c r="AB77" s="865"/>
      <c r="AC77" s="865"/>
      <c r="AD77" s="865"/>
      <c r="AE77" s="821"/>
      <c r="AF77" s="866">
        <v>7</v>
      </c>
      <c r="AG77" s="865"/>
      <c r="AH77" s="865"/>
      <c r="AI77" s="865"/>
      <c r="AJ77" s="821"/>
      <c r="AK77" s="866">
        <v>24</v>
      </c>
      <c r="AL77" s="865"/>
      <c r="AM77" s="865"/>
      <c r="AN77" s="865"/>
      <c r="AO77" s="821"/>
      <c r="AP77" s="866" t="s">
        <v>603</v>
      </c>
      <c r="AQ77" s="865"/>
      <c r="AR77" s="865"/>
      <c r="AS77" s="865"/>
      <c r="AT77" s="821"/>
      <c r="AU77" s="866" t="s">
        <v>603</v>
      </c>
      <c r="AV77" s="865"/>
      <c r="AW77" s="865"/>
      <c r="AX77" s="865"/>
      <c r="AY77" s="821"/>
      <c r="AZ77" s="819" t="s">
        <v>605</v>
      </c>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t="s">
        <v>600</v>
      </c>
      <c r="C78" s="861"/>
      <c r="D78" s="861"/>
      <c r="E78" s="861"/>
      <c r="F78" s="861"/>
      <c r="G78" s="861"/>
      <c r="H78" s="861"/>
      <c r="I78" s="861"/>
      <c r="J78" s="861"/>
      <c r="K78" s="861"/>
      <c r="L78" s="861"/>
      <c r="M78" s="861"/>
      <c r="N78" s="861"/>
      <c r="O78" s="861"/>
      <c r="P78" s="862"/>
      <c r="Q78" s="863">
        <v>5430</v>
      </c>
      <c r="R78" s="817"/>
      <c r="S78" s="817"/>
      <c r="T78" s="817"/>
      <c r="U78" s="817"/>
      <c r="V78" s="817">
        <v>5430</v>
      </c>
      <c r="W78" s="817"/>
      <c r="X78" s="817"/>
      <c r="Y78" s="817"/>
      <c r="Z78" s="817"/>
      <c r="AA78" s="817">
        <v>0</v>
      </c>
      <c r="AB78" s="817"/>
      <c r="AC78" s="817"/>
      <c r="AD78" s="817"/>
      <c r="AE78" s="817"/>
      <c r="AF78" s="817">
        <v>0</v>
      </c>
      <c r="AG78" s="817"/>
      <c r="AH78" s="817"/>
      <c r="AI78" s="817"/>
      <c r="AJ78" s="817"/>
      <c r="AK78" s="817">
        <v>0</v>
      </c>
      <c r="AL78" s="817"/>
      <c r="AM78" s="817"/>
      <c r="AN78" s="817"/>
      <c r="AO78" s="817"/>
      <c r="AP78" s="817" t="s">
        <v>603</v>
      </c>
      <c r="AQ78" s="817"/>
      <c r="AR78" s="817"/>
      <c r="AS78" s="817"/>
      <c r="AT78" s="817"/>
      <c r="AU78" s="817" t="s">
        <v>603</v>
      </c>
      <c r="AV78" s="817"/>
      <c r="AW78" s="817"/>
      <c r="AX78" s="817"/>
      <c r="AY78" s="817"/>
      <c r="AZ78" s="819" t="s">
        <v>608</v>
      </c>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t="s">
        <v>601</v>
      </c>
      <c r="C79" s="861"/>
      <c r="D79" s="861"/>
      <c r="E79" s="861"/>
      <c r="F79" s="861"/>
      <c r="G79" s="861"/>
      <c r="H79" s="861"/>
      <c r="I79" s="861"/>
      <c r="J79" s="861"/>
      <c r="K79" s="861"/>
      <c r="L79" s="861"/>
      <c r="M79" s="861"/>
      <c r="N79" s="861"/>
      <c r="O79" s="861"/>
      <c r="P79" s="862"/>
      <c r="Q79" s="863">
        <v>318</v>
      </c>
      <c r="R79" s="817"/>
      <c r="S79" s="817"/>
      <c r="T79" s="817"/>
      <c r="U79" s="817"/>
      <c r="V79" s="817">
        <v>315</v>
      </c>
      <c r="W79" s="817"/>
      <c r="X79" s="817"/>
      <c r="Y79" s="817"/>
      <c r="Z79" s="817"/>
      <c r="AA79" s="817">
        <v>3</v>
      </c>
      <c r="AB79" s="817"/>
      <c r="AC79" s="817"/>
      <c r="AD79" s="817"/>
      <c r="AE79" s="817"/>
      <c r="AF79" s="817">
        <v>3</v>
      </c>
      <c r="AG79" s="817"/>
      <c r="AH79" s="817"/>
      <c r="AI79" s="817"/>
      <c r="AJ79" s="817"/>
      <c r="AK79" s="817">
        <v>226</v>
      </c>
      <c r="AL79" s="817"/>
      <c r="AM79" s="817"/>
      <c r="AN79" s="817"/>
      <c r="AO79" s="817"/>
      <c r="AP79" s="817" t="s">
        <v>603</v>
      </c>
      <c r="AQ79" s="817"/>
      <c r="AR79" s="817"/>
      <c r="AS79" s="817"/>
      <c r="AT79" s="817"/>
      <c r="AU79" s="817" t="s">
        <v>603</v>
      </c>
      <c r="AV79" s="817"/>
      <c r="AW79" s="817"/>
      <c r="AX79" s="817"/>
      <c r="AY79" s="817"/>
      <c r="AZ79" s="819" t="s">
        <v>605</v>
      </c>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t="s">
        <v>602</v>
      </c>
      <c r="C80" s="861"/>
      <c r="D80" s="861"/>
      <c r="E80" s="861"/>
      <c r="F80" s="861"/>
      <c r="G80" s="861"/>
      <c r="H80" s="861"/>
      <c r="I80" s="861"/>
      <c r="J80" s="861"/>
      <c r="K80" s="861"/>
      <c r="L80" s="861"/>
      <c r="M80" s="861"/>
      <c r="N80" s="861"/>
      <c r="O80" s="861"/>
      <c r="P80" s="862"/>
      <c r="Q80" s="863">
        <v>292382</v>
      </c>
      <c r="R80" s="817"/>
      <c r="S80" s="817"/>
      <c r="T80" s="817"/>
      <c r="U80" s="817"/>
      <c r="V80" s="817">
        <v>292372</v>
      </c>
      <c r="W80" s="817"/>
      <c r="X80" s="817"/>
      <c r="Y80" s="817"/>
      <c r="Z80" s="817"/>
      <c r="AA80" s="817">
        <v>10</v>
      </c>
      <c r="AB80" s="817"/>
      <c r="AC80" s="817"/>
      <c r="AD80" s="817"/>
      <c r="AE80" s="817"/>
      <c r="AF80" s="817">
        <v>10</v>
      </c>
      <c r="AG80" s="817"/>
      <c r="AH80" s="817"/>
      <c r="AI80" s="817"/>
      <c r="AJ80" s="817"/>
      <c r="AK80" s="817">
        <v>8484</v>
      </c>
      <c r="AL80" s="817"/>
      <c r="AM80" s="817"/>
      <c r="AN80" s="817"/>
      <c r="AO80" s="817"/>
      <c r="AP80" s="817" t="s">
        <v>603</v>
      </c>
      <c r="AQ80" s="817"/>
      <c r="AR80" s="817"/>
      <c r="AS80" s="817"/>
      <c r="AT80" s="817"/>
      <c r="AU80" s="817" t="s">
        <v>603</v>
      </c>
      <c r="AV80" s="817"/>
      <c r="AW80" s="817"/>
      <c r="AX80" s="817"/>
      <c r="AY80" s="817"/>
      <c r="AZ80" s="819" t="s">
        <v>609</v>
      </c>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393</v>
      </c>
      <c r="B88" s="776" t="s">
        <v>426</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2424</v>
      </c>
      <c r="AG88" s="831"/>
      <c r="AH88" s="831"/>
      <c r="AI88" s="831"/>
      <c r="AJ88" s="831"/>
      <c r="AK88" s="828"/>
      <c r="AL88" s="828"/>
      <c r="AM88" s="828"/>
      <c r="AN88" s="828"/>
      <c r="AO88" s="828"/>
      <c r="AP88" s="831">
        <v>635</v>
      </c>
      <c r="AQ88" s="831"/>
      <c r="AR88" s="831"/>
      <c r="AS88" s="831"/>
      <c r="AT88" s="831"/>
      <c r="AU88" s="831">
        <v>110</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776" t="s">
        <v>427</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213</v>
      </c>
      <c r="CS102" s="839"/>
      <c r="CT102" s="839"/>
      <c r="CU102" s="839"/>
      <c r="CV102" s="878"/>
      <c r="CW102" s="877">
        <v>30</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428</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429</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430</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431</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432</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433</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434</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435</v>
      </c>
      <c r="AB109" s="880"/>
      <c r="AC109" s="880"/>
      <c r="AD109" s="880"/>
      <c r="AE109" s="881"/>
      <c r="AF109" s="879" t="s">
        <v>436</v>
      </c>
      <c r="AG109" s="880"/>
      <c r="AH109" s="880"/>
      <c r="AI109" s="880"/>
      <c r="AJ109" s="881"/>
      <c r="AK109" s="879" t="s">
        <v>308</v>
      </c>
      <c r="AL109" s="880"/>
      <c r="AM109" s="880"/>
      <c r="AN109" s="880"/>
      <c r="AO109" s="881"/>
      <c r="AP109" s="879" t="s">
        <v>437</v>
      </c>
      <c r="AQ109" s="880"/>
      <c r="AR109" s="880"/>
      <c r="AS109" s="880"/>
      <c r="AT109" s="882"/>
      <c r="AU109" s="899" t="s">
        <v>434</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435</v>
      </c>
      <c r="BR109" s="880"/>
      <c r="BS109" s="880"/>
      <c r="BT109" s="880"/>
      <c r="BU109" s="881"/>
      <c r="BV109" s="879" t="s">
        <v>436</v>
      </c>
      <c r="BW109" s="880"/>
      <c r="BX109" s="880"/>
      <c r="BY109" s="880"/>
      <c r="BZ109" s="881"/>
      <c r="CA109" s="879" t="s">
        <v>308</v>
      </c>
      <c r="CB109" s="880"/>
      <c r="CC109" s="880"/>
      <c r="CD109" s="880"/>
      <c r="CE109" s="881"/>
      <c r="CF109" s="900" t="s">
        <v>437</v>
      </c>
      <c r="CG109" s="900"/>
      <c r="CH109" s="900"/>
      <c r="CI109" s="900"/>
      <c r="CJ109" s="900"/>
      <c r="CK109" s="879" t="s">
        <v>438</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435</v>
      </c>
      <c r="DH109" s="880"/>
      <c r="DI109" s="880"/>
      <c r="DJ109" s="880"/>
      <c r="DK109" s="881"/>
      <c r="DL109" s="879" t="s">
        <v>436</v>
      </c>
      <c r="DM109" s="880"/>
      <c r="DN109" s="880"/>
      <c r="DO109" s="880"/>
      <c r="DP109" s="881"/>
      <c r="DQ109" s="879" t="s">
        <v>308</v>
      </c>
      <c r="DR109" s="880"/>
      <c r="DS109" s="880"/>
      <c r="DT109" s="880"/>
      <c r="DU109" s="881"/>
      <c r="DV109" s="879" t="s">
        <v>437</v>
      </c>
      <c r="DW109" s="880"/>
      <c r="DX109" s="880"/>
      <c r="DY109" s="880"/>
      <c r="DZ109" s="882"/>
    </row>
    <row r="110" spans="1:131" s="224" customFormat="1" ht="26.25" customHeight="1" x14ac:dyDescent="0.2">
      <c r="A110" s="883" t="s">
        <v>439</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350786</v>
      </c>
      <c r="AB110" s="887"/>
      <c r="AC110" s="887"/>
      <c r="AD110" s="887"/>
      <c r="AE110" s="888"/>
      <c r="AF110" s="889">
        <v>350299</v>
      </c>
      <c r="AG110" s="887"/>
      <c r="AH110" s="887"/>
      <c r="AI110" s="887"/>
      <c r="AJ110" s="888"/>
      <c r="AK110" s="889">
        <v>373771</v>
      </c>
      <c r="AL110" s="887"/>
      <c r="AM110" s="887"/>
      <c r="AN110" s="887"/>
      <c r="AO110" s="888"/>
      <c r="AP110" s="890">
        <v>13.2</v>
      </c>
      <c r="AQ110" s="891"/>
      <c r="AR110" s="891"/>
      <c r="AS110" s="891"/>
      <c r="AT110" s="892"/>
      <c r="AU110" s="893" t="s">
        <v>75</v>
      </c>
      <c r="AV110" s="894"/>
      <c r="AW110" s="894"/>
      <c r="AX110" s="894"/>
      <c r="AY110" s="894"/>
      <c r="AZ110" s="916" t="s">
        <v>440</v>
      </c>
      <c r="BA110" s="884"/>
      <c r="BB110" s="884"/>
      <c r="BC110" s="884"/>
      <c r="BD110" s="884"/>
      <c r="BE110" s="884"/>
      <c r="BF110" s="884"/>
      <c r="BG110" s="884"/>
      <c r="BH110" s="884"/>
      <c r="BI110" s="884"/>
      <c r="BJ110" s="884"/>
      <c r="BK110" s="884"/>
      <c r="BL110" s="884"/>
      <c r="BM110" s="884"/>
      <c r="BN110" s="884"/>
      <c r="BO110" s="884"/>
      <c r="BP110" s="885"/>
      <c r="BQ110" s="917">
        <v>3598206</v>
      </c>
      <c r="BR110" s="918"/>
      <c r="BS110" s="918"/>
      <c r="BT110" s="918"/>
      <c r="BU110" s="918"/>
      <c r="BV110" s="918">
        <v>3755574</v>
      </c>
      <c r="BW110" s="918"/>
      <c r="BX110" s="918"/>
      <c r="BY110" s="918"/>
      <c r="BZ110" s="918"/>
      <c r="CA110" s="918">
        <v>3614344</v>
      </c>
      <c r="CB110" s="918"/>
      <c r="CC110" s="918"/>
      <c r="CD110" s="918"/>
      <c r="CE110" s="918"/>
      <c r="CF110" s="931">
        <v>128</v>
      </c>
      <c r="CG110" s="932"/>
      <c r="CH110" s="932"/>
      <c r="CI110" s="932"/>
      <c r="CJ110" s="932"/>
      <c r="CK110" s="933" t="s">
        <v>441</v>
      </c>
      <c r="CL110" s="934"/>
      <c r="CM110" s="916" t="s">
        <v>442</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443</v>
      </c>
      <c r="DH110" s="918"/>
      <c r="DI110" s="918"/>
      <c r="DJ110" s="918"/>
      <c r="DK110" s="918"/>
      <c r="DL110" s="918" t="s">
        <v>390</v>
      </c>
      <c r="DM110" s="918"/>
      <c r="DN110" s="918"/>
      <c r="DO110" s="918"/>
      <c r="DP110" s="918"/>
      <c r="DQ110" s="918" t="s">
        <v>416</v>
      </c>
      <c r="DR110" s="918"/>
      <c r="DS110" s="918"/>
      <c r="DT110" s="918"/>
      <c r="DU110" s="918"/>
      <c r="DV110" s="919" t="s">
        <v>444</v>
      </c>
      <c r="DW110" s="919"/>
      <c r="DX110" s="919"/>
      <c r="DY110" s="919"/>
      <c r="DZ110" s="920"/>
    </row>
    <row r="111" spans="1:131" s="224" customFormat="1" ht="26.25" customHeight="1" x14ac:dyDescent="0.2">
      <c r="A111" s="921" t="s">
        <v>445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446</v>
      </c>
      <c r="AB111" s="925"/>
      <c r="AC111" s="925"/>
      <c r="AD111" s="925"/>
      <c r="AE111" s="926"/>
      <c r="AF111" s="927" t="s">
        <v>444</v>
      </c>
      <c r="AG111" s="925"/>
      <c r="AH111" s="925"/>
      <c r="AI111" s="925"/>
      <c r="AJ111" s="926"/>
      <c r="AK111" s="927" t="s">
        <v>416</v>
      </c>
      <c r="AL111" s="925"/>
      <c r="AM111" s="925"/>
      <c r="AN111" s="925"/>
      <c r="AO111" s="926"/>
      <c r="AP111" s="928" t="s">
        <v>444</v>
      </c>
      <c r="AQ111" s="929"/>
      <c r="AR111" s="929"/>
      <c r="AS111" s="929"/>
      <c r="AT111" s="930"/>
      <c r="AU111" s="895"/>
      <c r="AV111" s="896"/>
      <c r="AW111" s="896"/>
      <c r="AX111" s="896"/>
      <c r="AY111" s="896"/>
      <c r="AZ111" s="909" t="s">
        <v>447</v>
      </c>
      <c r="BA111" s="910"/>
      <c r="BB111" s="910"/>
      <c r="BC111" s="910"/>
      <c r="BD111" s="910"/>
      <c r="BE111" s="910"/>
      <c r="BF111" s="910"/>
      <c r="BG111" s="910"/>
      <c r="BH111" s="910"/>
      <c r="BI111" s="910"/>
      <c r="BJ111" s="910"/>
      <c r="BK111" s="910"/>
      <c r="BL111" s="910"/>
      <c r="BM111" s="910"/>
      <c r="BN111" s="910"/>
      <c r="BO111" s="910"/>
      <c r="BP111" s="911"/>
      <c r="BQ111" s="912">
        <v>80493</v>
      </c>
      <c r="BR111" s="913"/>
      <c r="BS111" s="913"/>
      <c r="BT111" s="913"/>
      <c r="BU111" s="913"/>
      <c r="BV111" s="913">
        <v>79893</v>
      </c>
      <c r="BW111" s="913"/>
      <c r="BX111" s="913"/>
      <c r="BY111" s="913"/>
      <c r="BZ111" s="913"/>
      <c r="CA111" s="913">
        <v>18428</v>
      </c>
      <c r="CB111" s="913"/>
      <c r="CC111" s="913"/>
      <c r="CD111" s="913"/>
      <c r="CE111" s="913"/>
      <c r="CF111" s="907">
        <v>0.7</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444</v>
      </c>
      <c r="DH111" s="913"/>
      <c r="DI111" s="913"/>
      <c r="DJ111" s="913"/>
      <c r="DK111" s="913"/>
      <c r="DL111" s="913" t="s">
        <v>444</v>
      </c>
      <c r="DM111" s="913"/>
      <c r="DN111" s="913"/>
      <c r="DO111" s="913"/>
      <c r="DP111" s="913"/>
      <c r="DQ111" s="913" t="s">
        <v>449</v>
      </c>
      <c r="DR111" s="913"/>
      <c r="DS111" s="913"/>
      <c r="DT111" s="913"/>
      <c r="DU111" s="913"/>
      <c r="DV111" s="914" t="s">
        <v>450</v>
      </c>
      <c r="DW111" s="914"/>
      <c r="DX111" s="914"/>
      <c r="DY111" s="914"/>
      <c r="DZ111" s="915"/>
    </row>
    <row r="112" spans="1:131" s="224" customFormat="1" ht="26.25" customHeight="1" x14ac:dyDescent="0.2">
      <c r="A112" s="939" t="s">
        <v>451</v>
      </c>
      <c r="B112" s="940"/>
      <c r="C112" s="910" t="s">
        <v>452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390</v>
      </c>
      <c r="AB112" s="946"/>
      <c r="AC112" s="946"/>
      <c r="AD112" s="946"/>
      <c r="AE112" s="947"/>
      <c r="AF112" s="948" t="s">
        <v>444</v>
      </c>
      <c r="AG112" s="946"/>
      <c r="AH112" s="946"/>
      <c r="AI112" s="946"/>
      <c r="AJ112" s="947"/>
      <c r="AK112" s="948" t="s">
        <v>453</v>
      </c>
      <c r="AL112" s="946"/>
      <c r="AM112" s="946"/>
      <c r="AN112" s="946"/>
      <c r="AO112" s="947"/>
      <c r="AP112" s="949" t="s">
        <v>453</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2940535</v>
      </c>
      <c r="BR112" s="913"/>
      <c r="BS112" s="913"/>
      <c r="BT112" s="913"/>
      <c r="BU112" s="913"/>
      <c r="BV112" s="913">
        <v>2844614</v>
      </c>
      <c r="BW112" s="913"/>
      <c r="BX112" s="913"/>
      <c r="BY112" s="913"/>
      <c r="BZ112" s="913"/>
      <c r="CA112" s="913">
        <v>2771023</v>
      </c>
      <c r="CB112" s="913"/>
      <c r="CC112" s="913"/>
      <c r="CD112" s="913"/>
      <c r="CE112" s="913"/>
      <c r="CF112" s="907">
        <v>98.2</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416</v>
      </c>
      <c r="DH112" s="913"/>
      <c r="DI112" s="913"/>
      <c r="DJ112" s="913"/>
      <c r="DK112" s="913"/>
      <c r="DL112" s="913" t="s">
        <v>444</v>
      </c>
      <c r="DM112" s="913"/>
      <c r="DN112" s="913"/>
      <c r="DO112" s="913"/>
      <c r="DP112" s="913"/>
      <c r="DQ112" s="913" t="s">
        <v>449</v>
      </c>
      <c r="DR112" s="913"/>
      <c r="DS112" s="913"/>
      <c r="DT112" s="913"/>
      <c r="DU112" s="913"/>
      <c r="DV112" s="914" t="s">
        <v>444</v>
      </c>
      <c r="DW112" s="914"/>
      <c r="DX112" s="914"/>
      <c r="DY112" s="914"/>
      <c r="DZ112" s="915"/>
    </row>
    <row r="113" spans="1:130" s="224" customFormat="1" ht="26.25" customHeight="1" x14ac:dyDescent="0.2">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190180</v>
      </c>
      <c r="AB113" s="925"/>
      <c r="AC113" s="925"/>
      <c r="AD113" s="925"/>
      <c r="AE113" s="926"/>
      <c r="AF113" s="927">
        <v>178236</v>
      </c>
      <c r="AG113" s="925"/>
      <c r="AH113" s="925"/>
      <c r="AI113" s="925"/>
      <c r="AJ113" s="926"/>
      <c r="AK113" s="927">
        <v>181854</v>
      </c>
      <c r="AL113" s="925"/>
      <c r="AM113" s="925"/>
      <c r="AN113" s="925"/>
      <c r="AO113" s="926"/>
      <c r="AP113" s="928">
        <v>6.4</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v>158527</v>
      </c>
      <c r="BR113" s="913"/>
      <c r="BS113" s="913"/>
      <c r="BT113" s="913"/>
      <c r="BU113" s="913"/>
      <c r="BV113" s="913">
        <v>134000</v>
      </c>
      <c r="BW113" s="913"/>
      <c r="BX113" s="913"/>
      <c r="BY113" s="913"/>
      <c r="BZ113" s="913"/>
      <c r="CA113" s="913">
        <v>109028</v>
      </c>
      <c r="CB113" s="913"/>
      <c r="CC113" s="913"/>
      <c r="CD113" s="913"/>
      <c r="CE113" s="913"/>
      <c r="CF113" s="907">
        <v>3.9</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444</v>
      </c>
      <c r="DH113" s="946"/>
      <c r="DI113" s="946"/>
      <c r="DJ113" s="946"/>
      <c r="DK113" s="947"/>
      <c r="DL113" s="948" t="s">
        <v>453</v>
      </c>
      <c r="DM113" s="946"/>
      <c r="DN113" s="946"/>
      <c r="DO113" s="946"/>
      <c r="DP113" s="947"/>
      <c r="DQ113" s="948" t="s">
        <v>449</v>
      </c>
      <c r="DR113" s="946"/>
      <c r="DS113" s="946"/>
      <c r="DT113" s="946"/>
      <c r="DU113" s="947"/>
      <c r="DV113" s="949" t="s">
        <v>450</v>
      </c>
      <c r="DW113" s="950"/>
      <c r="DX113" s="950"/>
      <c r="DY113" s="950"/>
      <c r="DZ113" s="951"/>
    </row>
    <row r="114" spans="1:130" s="224" customFormat="1" ht="26.25" customHeight="1" x14ac:dyDescent="0.2">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40968</v>
      </c>
      <c r="AB114" s="946"/>
      <c r="AC114" s="946"/>
      <c r="AD114" s="946"/>
      <c r="AE114" s="947"/>
      <c r="AF114" s="948">
        <v>44673</v>
      </c>
      <c r="AG114" s="946"/>
      <c r="AH114" s="946"/>
      <c r="AI114" s="946"/>
      <c r="AJ114" s="947"/>
      <c r="AK114" s="948">
        <v>45361</v>
      </c>
      <c r="AL114" s="946"/>
      <c r="AM114" s="946"/>
      <c r="AN114" s="946"/>
      <c r="AO114" s="947"/>
      <c r="AP114" s="949">
        <v>1.6</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120922</v>
      </c>
      <c r="BR114" s="913"/>
      <c r="BS114" s="913"/>
      <c r="BT114" s="913"/>
      <c r="BU114" s="913"/>
      <c r="BV114" s="913">
        <v>114212</v>
      </c>
      <c r="BW114" s="913"/>
      <c r="BX114" s="913"/>
      <c r="BY114" s="913"/>
      <c r="BZ114" s="913"/>
      <c r="CA114" s="913">
        <v>131673</v>
      </c>
      <c r="CB114" s="913"/>
      <c r="CC114" s="913"/>
      <c r="CD114" s="913"/>
      <c r="CE114" s="913"/>
      <c r="CF114" s="907">
        <v>4.7</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416</v>
      </c>
      <c r="DH114" s="946"/>
      <c r="DI114" s="946"/>
      <c r="DJ114" s="946"/>
      <c r="DK114" s="947"/>
      <c r="DL114" s="948" t="s">
        <v>444</v>
      </c>
      <c r="DM114" s="946"/>
      <c r="DN114" s="946"/>
      <c r="DO114" s="946"/>
      <c r="DP114" s="947"/>
      <c r="DQ114" s="948" t="s">
        <v>390</v>
      </c>
      <c r="DR114" s="946"/>
      <c r="DS114" s="946"/>
      <c r="DT114" s="946"/>
      <c r="DU114" s="947"/>
      <c r="DV114" s="949" t="s">
        <v>444</v>
      </c>
      <c r="DW114" s="950"/>
      <c r="DX114" s="950"/>
      <c r="DY114" s="950"/>
      <c r="DZ114" s="951"/>
    </row>
    <row r="115" spans="1:130" s="224" customFormat="1" ht="26.25" customHeight="1" x14ac:dyDescent="0.2">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463</v>
      </c>
      <c r="AB115" s="925"/>
      <c r="AC115" s="925"/>
      <c r="AD115" s="925"/>
      <c r="AE115" s="926"/>
      <c r="AF115" s="927" t="s">
        <v>453</v>
      </c>
      <c r="AG115" s="925"/>
      <c r="AH115" s="925"/>
      <c r="AI115" s="925"/>
      <c r="AJ115" s="926"/>
      <c r="AK115" s="927" t="s">
        <v>444</v>
      </c>
      <c r="AL115" s="925"/>
      <c r="AM115" s="925"/>
      <c r="AN115" s="925"/>
      <c r="AO115" s="926"/>
      <c r="AP115" s="928" t="s">
        <v>444</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t="s">
        <v>450</v>
      </c>
      <c r="BR115" s="913"/>
      <c r="BS115" s="913"/>
      <c r="BT115" s="913"/>
      <c r="BU115" s="913"/>
      <c r="BV115" s="913" t="s">
        <v>463</v>
      </c>
      <c r="BW115" s="913"/>
      <c r="BX115" s="913"/>
      <c r="BY115" s="913"/>
      <c r="BZ115" s="913"/>
      <c r="CA115" s="913" t="s">
        <v>416</v>
      </c>
      <c r="CB115" s="913"/>
      <c r="CC115" s="913"/>
      <c r="CD115" s="913"/>
      <c r="CE115" s="913"/>
      <c r="CF115" s="907" t="s">
        <v>444</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55000</v>
      </c>
      <c r="DH115" s="946"/>
      <c r="DI115" s="946"/>
      <c r="DJ115" s="946"/>
      <c r="DK115" s="947"/>
      <c r="DL115" s="948">
        <v>55000</v>
      </c>
      <c r="DM115" s="946"/>
      <c r="DN115" s="946"/>
      <c r="DO115" s="946"/>
      <c r="DP115" s="947"/>
      <c r="DQ115" s="948" t="s">
        <v>444</v>
      </c>
      <c r="DR115" s="946"/>
      <c r="DS115" s="946"/>
      <c r="DT115" s="946"/>
      <c r="DU115" s="947"/>
      <c r="DV115" s="949" t="s">
        <v>463</v>
      </c>
      <c r="DW115" s="950"/>
      <c r="DX115" s="950"/>
      <c r="DY115" s="950"/>
      <c r="DZ115" s="951"/>
    </row>
    <row r="116" spans="1:130" s="224" customFormat="1" ht="26.25" customHeight="1" x14ac:dyDescent="0.2">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449</v>
      </c>
      <c r="AB116" s="946"/>
      <c r="AC116" s="946"/>
      <c r="AD116" s="946"/>
      <c r="AE116" s="947"/>
      <c r="AF116" s="948" t="s">
        <v>463</v>
      </c>
      <c r="AG116" s="946"/>
      <c r="AH116" s="946"/>
      <c r="AI116" s="946"/>
      <c r="AJ116" s="947"/>
      <c r="AK116" s="948" t="s">
        <v>444</v>
      </c>
      <c r="AL116" s="946"/>
      <c r="AM116" s="946"/>
      <c r="AN116" s="946"/>
      <c r="AO116" s="947"/>
      <c r="AP116" s="949" t="s">
        <v>444</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416</v>
      </c>
      <c r="BR116" s="913"/>
      <c r="BS116" s="913"/>
      <c r="BT116" s="913"/>
      <c r="BU116" s="913"/>
      <c r="BV116" s="913" t="s">
        <v>444</v>
      </c>
      <c r="BW116" s="913"/>
      <c r="BX116" s="913"/>
      <c r="BY116" s="913"/>
      <c r="BZ116" s="913"/>
      <c r="CA116" s="913" t="s">
        <v>444</v>
      </c>
      <c r="CB116" s="913"/>
      <c r="CC116" s="913"/>
      <c r="CD116" s="913"/>
      <c r="CE116" s="913"/>
      <c r="CF116" s="907" t="s">
        <v>444</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416</v>
      </c>
      <c r="DH116" s="946"/>
      <c r="DI116" s="946"/>
      <c r="DJ116" s="946"/>
      <c r="DK116" s="947"/>
      <c r="DL116" s="948" t="s">
        <v>444</v>
      </c>
      <c r="DM116" s="946"/>
      <c r="DN116" s="946"/>
      <c r="DO116" s="946"/>
      <c r="DP116" s="947"/>
      <c r="DQ116" s="948" t="s">
        <v>390</v>
      </c>
      <c r="DR116" s="946"/>
      <c r="DS116" s="946"/>
      <c r="DT116" s="946"/>
      <c r="DU116" s="947"/>
      <c r="DV116" s="949" t="s">
        <v>444</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581934</v>
      </c>
      <c r="AB117" s="966"/>
      <c r="AC117" s="966"/>
      <c r="AD117" s="966"/>
      <c r="AE117" s="967"/>
      <c r="AF117" s="968">
        <v>573208</v>
      </c>
      <c r="AG117" s="966"/>
      <c r="AH117" s="966"/>
      <c r="AI117" s="966"/>
      <c r="AJ117" s="967"/>
      <c r="AK117" s="968">
        <v>600986</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453</v>
      </c>
      <c r="BR117" s="913"/>
      <c r="BS117" s="913"/>
      <c r="BT117" s="913"/>
      <c r="BU117" s="913"/>
      <c r="BV117" s="913" t="s">
        <v>390</v>
      </c>
      <c r="BW117" s="913"/>
      <c r="BX117" s="913"/>
      <c r="BY117" s="913"/>
      <c r="BZ117" s="913"/>
      <c r="CA117" s="913" t="s">
        <v>444</v>
      </c>
      <c r="CB117" s="913"/>
      <c r="CC117" s="913"/>
      <c r="CD117" s="913"/>
      <c r="CE117" s="913"/>
      <c r="CF117" s="907" t="s">
        <v>449</v>
      </c>
      <c r="CG117" s="908"/>
      <c r="CH117" s="908"/>
      <c r="CI117" s="908"/>
      <c r="CJ117" s="908"/>
      <c r="CK117" s="935"/>
      <c r="CL117" s="936"/>
      <c r="CM117" s="909" t="s">
        <v>471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453</v>
      </c>
      <c r="DH117" s="946"/>
      <c r="DI117" s="946"/>
      <c r="DJ117" s="946"/>
      <c r="DK117" s="947"/>
      <c r="DL117" s="948" t="s">
        <v>444</v>
      </c>
      <c r="DM117" s="946"/>
      <c r="DN117" s="946"/>
      <c r="DO117" s="946"/>
      <c r="DP117" s="947"/>
      <c r="DQ117" s="948" t="s">
        <v>450</v>
      </c>
      <c r="DR117" s="946"/>
      <c r="DS117" s="946"/>
      <c r="DT117" s="946"/>
      <c r="DU117" s="947"/>
      <c r="DV117" s="949" t="s">
        <v>449</v>
      </c>
      <c r="DW117" s="950"/>
      <c r="DX117" s="950"/>
      <c r="DY117" s="950"/>
      <c r="DZ117" s="951"/>
    </row>
    <row r="118" spans="1:130" s="224" customFormat="1" ht="26.25" customHeight="1" x14ac:dyDescent="0.2">
      <c r="A118" s="899" t="s">
        <v>438</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435</v>
      </c>
      <c r="AB118" s="880"/>
      <c r="AC118" s="880"/>
      <c r="AD118" s="880"/>
      <c r="AE118" s="881"/>
      <c r="AF118" s="879" t="s">
        <v>436</v>
      </c>
      <c r="AG118" s="880"/>
      <c r="AH118" s="880"/>
      <c r="AI118" s="880"/>
      <c r="AJ118" s="881"/>
      <c r="AK118" s="879" t="s">
        <v>308</v>
      </c>
      <c r="AL118" s="880"/>
      <c r="AM118" s="880"/>
      <c r="AN118" s="880"/>
      <c r="AO118" s="881"/>
      <c r="AP118" s="957" t="s">
        <v>437</v>
      </c>
      <c r="AQ118" s="958"/>
      <c r="AR118" s="958"/>
      <c r="AS118" s="958"/>
      <c r="AT118" s="959"/>
      <c r="AU118" s="895"/>
      <c r="AV118" s="896"/>
      <c r="AW118" s="896"/>
      <c r="AX118" s="896"/>
      <c r="AY118" s="896"/>
      <c r="AZ118" s="960" t="s">
        <v>472</v>
      </c>
      <c r="BA118" s="952"/>
      <c r="BB118" s="952"/>
      <c r="BC118" s="952"/>
      <c r="BD118" s="952"/>
      <c r="BE118" s="952"/>
      <c r="BF118" s="952"/>
      <c r="BG118" s="952"/>
      <c r="BH118" s="952"/>
      <c r="BI118" s="952"/>
      <c r="BJ118" s="952"/>
      <c r="BK118" s="952"/>
      <c r="BL118" s="952"/>
      <c r="BM118" s="952"/>
      <c r="BN118" s="952"/>
      <c r="BO118" s="952"/>
      <c r="BP118" s="953"/>
      <c r="BQ118" s="986" t="s">
        <v>453</v>
      </c>
      <c r="BR118" s="987"/>
      <c r="BS118" s="987"/>
      <c r="BT118" s="987"/>
      <c r="BU118" s="987"/>
      <c r="BV118" s="987" t="s">
        <v>416</v>
      </c>
      <c r="BW118" s="987"/>
      <c r="BX118" s="987"/>
      <c r="BY118" s="987"/>
      <c r="BZ118" s="987"/>
      <c r="CA118" s="987" t="s">
        <v>463</v>
      </c>
      <c r="CB118" s="987"/>
      <c r="CC118" s="987"/>
      <c r="CD118" s="987"/>
      <c r="CE118" s="987"/>
      <c r="CF118" s="907" t="s">
        <v>416</v>
      </c>
      <c r="CG118" s="908"/>
      <c r="CH118" s="908"/>
      <c r="CI118" s="908"/>
      <c r="CJ118" s="908"/>
      <c r="CK118" s="935"/>
      <c r="CL118" s="936"/>
      <c r="CM118" s="909" t="s">
        <v>473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463</v>
      </c>
      <c r="DH118" s="946"/>
      <c r="DI118" s="946"/>
      <c r="DJ118" s="946"/>
      <c r="DK118" s="947"/>
      <c r="DL118" s="948" t="s">
        <v>450</v>
      </c>
      <c r="DM118" s="946"/>
      <c r="DN118" s="946"/>
      <c r="DO118" s="946"/>
      <c r="DP118" s="947"/>
      <c r="DQ118" s="948" t="s">
        <v>463</v>
      </c>
      <c r="DR118" s="946"/>
      <c r="DS118" s="946"/>
      <c r="DT118" s="946"/>
      <c r="DU118" s="947"/>
      <c r="DV118" s="949" t="s">
        <v>395</v>
      </c>
      <c r="DW118" s="950"/>
      <c r="DX118" s="950"/>
      <c r="DY118" s="950"/>
      <c r="DZ118" s="951"/>
    </row>
    <row r="119" spans="1:130" s="224" customFormat="1" ht="26.25" customHeight="1" x14ac:dyDescent="0.2">
      <c r="A119" s="1043" t="s">
        <v>441</v>
      </c>
      <c r="B119" s="934"/>
      <c r="C119" s="916" t="s">
        <v>442</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463</v>
      </c>
      <c r="AB119" s="887"/>
      <c r="AC119" s="887"/>
      <c r="AD119" s="887"/>
      <c r="AE119" s="888"/>
      <c r="AF119" s="889" t="s">
        <v>453</v>
      </c>
      <c r="AG119" s="887"/>
      <c r="AH119" s="887"/>
      <c r="AI119" s="887"/>
      <c r="AJ119" s="888"/>
      <c r="AK119" s="889" t="s">
        <v>463</v>
      </c>
      <c r="AL119" s="887"/>
      <c r="AM119" s="887"/>
      <c r="AN119" s="887"/>
      <c r="AO119" s="888"/>
      <c r="AP119" s="890" t="s">
        <v>390</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474</v>
      </c>
      <c r="BP119" s="992"/>
      <c r="BQ119" s="986">
        <v>6898683</v>
      </c>
      <c r="BR119" s="987"/>
      <c r="BS119" s="987"/>
      <c r="BT119" s="987"/>
      <c r="BU119" s="987"/>
      <c r="BV119" s="987">
        <v>6928293</v>
      </c>
      <c r="BW119" s="987"/>
      <c r="BX119" s="987"/>
      <c r="BY119" s="987"/>
      <c r="BZ119" s="987"/>
      <c r="CA119" s="987">
        <v>6644496</v>
      </c>
      <c r="CB119" s="987"/>
      <c r="CC119" s="987"/>
      <c r="CD119" s="987"/>
      <c r="CE119" s="987"/>
      <c r="CF119" s="988"/>
      <c r="CG119" s="989"/>
      <c r="CH119" s="989"/>
      <c r="CI119" s="989"/>
      <c r="CJ119" s="990"/>
      <c r="CK119" s="937"/>
      <c r="CL119" s="938"/>
      <c r="CM119" s="960" t="s">
        <v>475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25493</v>
      </c>
      <c r="DH119" s="973"/>
      <c r="DI119" s="973"/>
      <c r="DJ119" s="973"/>
      <c r="DK119" s="974"/>
      <c r="DL119" s="972">
        <v>24893</v>
      </c>
      <c r="DM119" s="973"/>
      <c r="DN119" s="973"/>
      <c r="DO119" s="973"/>
      <c r="DP119" s="974"/>
      <c r="DQ119" s="972">
        <v>18428</v>
      </c>
      <c r="DR119" s="973"/>
      <c r="DS119" s="973"/>
      <c r="DT119" s="973"/>
      <c r="DU119" s="974"/>
      <c r="DV119" s="975">
        <v>0.7</v>
      </c>
      <c r="DW119" s="976"/>
      <c r="DX119" s="976"/>
      <c r="DY119" s="976"/>
      <c r="DZ119" s="977"/>
    </row>
    <row r="120" spans="1:130" s="224" customFormat="1" ht="26.25" customHeight="1" x14ac:dyDescent="0.2">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390</v>
      </c>
      <c r="AB120" s="946"/>
      <c r="AC120" s="946"/>
      <c r="AD120" s="946"/>
      <c r="AE120" s="947"/>
      <c r="AF120" s="948" t="s">
        <v>449</v>
      </c>
      <c r="AG120" s="946"/>
      <c r="AH120" s="946"/>
      <c r="AI120" s="946"/>
      <c r="AJ120" s="947"/>
      <c r="AK120" s="948" t="s">
        <v>390</v>
      </c>
      <c r="AL120" s="946"/>
      <c r="AM120" s="946"/>
      <c r="AN120" s="946"/>
      <c r="AO120" s="947"/>
      <c r="AP120" s="949" t="s">
        <v>453</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3428815</v>
      </c>
      <c r="BR120" s="918"/>
      <c r="BS120" s="918"/>
      <c r="BT120" s="918"/>
      <c r="BU120" s="918"/>
      <c r="BV120" s="918">
        <v>3788067</v>
      </c>
      <c r="BW120" s="918"/>
      <c r="BX120" s="918"/>
      <c r="BY120" s="918"/>
      <c r="BZ120" s="918"/>
      <c r="CA120" s="918">
        <v>3887786</v>
      </c>
      <c r="CB120" s="918"/>
      <c r="CC120" s="918"/>
      <c r="CD120" s="918"/>
      <c r="CE120" s="918"/>
      <c r="CF120" s="931">
        <v>137.69999999999999</v>
      </c>
      <c r="CG120" s="932"/>
      <c r="CH120" s="932"/>
      <c r="CI120" s="932"/>
      <c r="CJ120" s="932"/>
      <c r="CK120" s="993" t="s">
        <v>478</v>
      </c>
      <c r="CL120" s="994"/>
      <c r="CM120" s="994"/>
      <c r="CN120" s="994"/>
      <c r="CO120" s="995"/>
      <c r="CP120" s="1001" t="s">
        <v>479</v>
      </c>
      <c r="CQ120" s="1002"/>
      <c r="CR120" s="1002"/>
      <c r="CS120" s="1002"/>
      <c r="CT120" s="1002"/>
      <c r="CU120" s="1002"/>
      <c r="CV120" s="1002"/>
      <c r="CW120" s="1002"/>
      <c r="CX120" s="1002"/>
      <c r="CY120" s="1002"/>
      <c r="CZ120" s="1002"/>
      <c r="DA120" s="1002"/>
      <c r="DB120" s="1002"/>
      <c r="DC120" s="1002"/>
      <c r="DD120" s="1002"/>
      <c r="DE120" s="1002"/>
      <c r="DF120" s="1003"/>
      <c r="DG120" s="917">
        <v>2940493</v>
      </c>
      <c r="DH120" s="918"/>
      <c r="DI120" s="918"/>
      <c r="DJ120" s="918"/>
      <c r="DK120" s="918"/>
      <c r="DL120" s="918">
        <v>2844594</v>
      </c>
      <c r="DM120" s="918"/>
      <c r="DN120" s="918"/>
      <c r="DO120" s="918"/>
      <c r="DP120" s="918"/>
      <c r="DQ120" s="918">
        <v>2771002</v>
      </c>
      <c r="DR120" s="918"/>
      <c r="DS120" s="918"/>
      <c r="DT120" s="918"/>
      <c r="DU120" s="918"/>
      <c r="DV120" s="919">
        <v>98.2</v>
      </c>
      <c r="DW120" s="919"/>
      <c r="DX120" s="919"/>
      <c r="DY120" s="919"/>
      <c r="DZ120" s="920"/>
    </row>
    <row r="121" spans="1:130" s="224" customFormat="1" ht="26.25" customHeight="1" x14ac:dyDescent="0.2">
      <c r="A121" s="1044"/>
      <c r="B121" s="936"/>
      <c r="C121" s="961" t="s">
        <v>480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449</v>
      </c>
      <c r="AB121" s="946"/>
      <c r="AC121" s="946"/>
      <c r="AD121" s="946"/>
      <c r="AE121" s="947"/>
      <c r="AF121" s="948" t="s">
        <v>453</v>
      </c>
      <c r="AG121" s="946"/>
      <c r="AH121" s="946"/>
      <c r="AI121" s="946"/>
      <c r="AJ121" s="947"/>
      <c r="AK121" s="948" t="s">
        <v>453</v>
      </c>
      <c r="AL121" s="946"/>
      <c r="AM121" s="946"/>
      <c r="AN121" s="946"/>
      <c r="AO121" s="947"/>
      <c r="AP121" s="949" t="s">
        <v>463</v>
      </c>
      <c r="AQ121" s="950"/>
      <c r="AR121" s="950"/>
      <c r="AS121" s="950"/>
      <c r="AT121" s="951"/>
      <c r="AU121" s="981"/>
      <c r="AV121" s="982"/>
      <c r="AW121" s="982"/>
      <c r="AX121" s="982"/>
      <c r="AY121" s="983"/>
      <c r="AZ121" s="909" t="s">
        <v>481</v>
      </c>
      <c r="BA121" s="910"/>
      <c r="BB121" s="910"/>
      <c r="BC121" s="910"/>
      <c r="BD121" s="910"/>
      <c r="BE121" s="910"/>
      <c r="BF121" s="910"/>
      <c r="BG121" s="910"/>
      <c r="BH121" s="910"/>
      <c r="BI121" s="910"/>
      <c r="BJ121" s="910"/>
      <c r="BK121" s="910"/>
      <c r="BL121" s="910"/>
      <c r="BM121" s="910"/>
      <c r="BN121" s="910"/>
      <c r="BO121" s="910"/>
      <c r="BP121" s="911"/>
      <c r="BQ121" s="912">
        <v>24821</v>
      </c>
      <c r="BR121" s="913"/>
      <c r="BS121" s="913"/>
      <c r="BT121" s="913"/>
      <c r="BU121" s="913"/>
      <c r="BV121" s="913">
        <v>19957</v>
      </c>
      <c r="BW121" s="913"/>
      <c r="BX121" s="913"/>
      <c r="BY121" s="913"/>
      <c r="BZ121" s="913"/>
      <c r="CA121" s="913">
        <v>15201</v>
      </c>
      <c r="CB121" s="913"/>
      <c r="CC121" s="913"/>
      <c r="CD121" s="913"/>
      <c r="CE121" s="913"/>
      <c r="CF121" s="907">
        <v>0.5</v>
      </c>
      <c r="CG121" s="908"/>
      <c r="CH121" s="908"/>
      <c r="CI121" s="908"/>
      <c r="CJ121" s="908"/>
      <c r="CK121" s="996"/>
      <c r="CL121" s="997"/>
      <c r="CM121" s="997"/>
      <c r="CN121" s="997"/>
      <c r="CO121" s="998"/>
      <c r="CP121" s="1006" t="s">
        <v>482</v>
      </c>
      <c r="CQ121" s="1007"/>
      <c r="CR121" s="1007"/>
      <c r="CS121" s="1007"/>
      <c r="CT121" s="1007"/>
      <c r="CU121" s="1007"/>
      <c r="CV121" s="1007"/>
      <c r="CW121" s="1007"/>
      <c r="CX121" s="1007"/>
      <c r="CY121" s="1007"/>
      <c r="CZ121" s="1007"/>
      <c r="DA121" s="1007"/>
      <c r="DB121" s="1007"/>
      <c r="DC121" s="1007"/>
      <c r="DD121" s="1007"/>
      <c r="DE121" s="1007"/>
      <c r="DF121" s="1008"/>
      <c r="DG121" s="912">
        <v>42</v>
      </c>
      <c r="DH121" s="913"/>
      <c r="DI121" s="913"/>
      <c r="DJ121" s="913"/>
      <c r="DK121" s="913"/>
      <c r="DL121" s="913">
        <v>20</v>
      </c>
      <c r="DM121" s="913"/>
      <c r="DN121" s="913"/>
      <c r="DO121" s="913"/>
      <c r="DP121" s="913"/>
      <c r="DQ121" s="913">
        <v>21</v>
      </c>
      <c r="DR121" s="913"/>
      <c r="DS121" s="913"/>
      <c r="DT121" s="913"/>
      <c r="DU121" s="913"/>
      <c r="DV121" s="914">
        <v>0</v>
      </c>
      <c r="DW121" s="914"/>
      <c r="DX121" s="914"/>
      <c r="DY121" s="914"/>
      <c r="DZ121" s="915"/>
    </row>
    <row r="122" spans="1:130" s="224" customFormat="1" ht="26.25" customHeight="1" x14ac:dyDescent="0.2">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463</v>
      </c>
      <c r="AB122" s="946"/>
      <c r="AC122" s="946"/>
      <c r="AD122" s="946"/>
      <c r="AE122" s="947"/>
      <c r="AF122" s="948" t="s">
        <v>449</v>
      </c>
      <c r="AG122" s="946"/>
      <c r="AH122" s="946"/>
      <c r="AI122" s="946"/>
      <c r="AJ122" s="947"/>
      <c r="AK122" s="948" t="s">
        <v>463</v>
      </c>
      <c r="AL122" s="946"/>
      <c r="AM122" s="946"/>
      <c r="AN122" s="946"/>
      <c r="AO122" s="947"/>
      <c r="AP122" s="949" t="s">
        <v>453</v>
      </c>
      <c r="AQ122" s="950"/>
      <c r="AR122" s="950"/>
      <c r="AS122" s="950"/>
      <c r="AT122" s="951"/>
      <c r="AU122" s="981"/>
      <c r="AV122" s="982"/>
      <c r="AW122" s="982"/>
      <c r="AX122" s="982"/>
      <c r="AY122" s="983"/>
      <c r="AZ122" s="960" t="s">
        <v>483</v>
      </c>
      <c r="BA122" s="952"/>
      <c r="BB122" s="952"/>
      <c r="BC122" s="952"/>
      <c r="BD122" s="952"/>
      <c r="BE122" s="952"/>
      <c r="BF122" s="952"/>
      <c r="BG122" s="952"/>
      <c r="BH122" s="952"/>
      <c r="BI122" s="952"/>
      <c r="BJ122" s="952"/>
      <c r="BK122" s="952"/>
      <c r="BL122" s="952"/>
      <c r="BM122" s="952"/>
      <c r="BN122" s="952"/>
      <c r="BO122" s="952"/>
      <c r="BP122" s="953"/>
      <c r="BQ122" s="986">
        <v>4830662</v>
      </c>
      <c r="BR122" s="987"/>
      <c r="BS122" s="987"/>
      <c r="BT122" s="987"/>
      <c r="BU122" s="987"/>
      <c r="BV122" s="987">
        <v>4809873</v>
      </c>
      <c r="BW122" s="987"/>
      <c r="BX122" s="987"/>
      <c r="BY122" s="987"/>
      <c r="BZ122" s="987"/>
      <c r="CA122" s="987">
        <v>4681584</v>
      </c>
      <c r="CB122" s="987"/>
      <c r="CC122" s="987"/>
      <c r="CD122" s="987"/>
      <c r="CE122" s="987"/>
      <c r="CF122" s="1004">
        <v>165.8</v>
      </c>
      <c r="CG122" s="1005"/>
      <c r="CH122" s="1005"/>
      <c r="CI122" s="1005"/>
      <c r="CJ122" s="1005"/>
      <c r="CK122" s="996"/>
      <c r="CL122" s="997"/>
      <c r="CM122" s="997"/>
      <c r="CN122" s="997"/>
      <c r="CO122" s="998"/>
      <c r="CP122" s="1006" t="s">
        <v>484</v>
      </c>
      <c r="CQ122" s="1007"/>
      <c r="CR122" s="1007"/>
      <c r="CS122" s="1007"/>
      <c r="CT122" s="1007"/>
      <c r="CU122" s="1007"/>
      <c r="CV122" s="1007"/>
      <c r="CW122" s="1007"/>
      <c r="CX122" s="1007"/>
      <c r="CY122" s="1007"/>
      <c r="CZ122" s="1007"/>
      <c r="DA122" s="1007"/>
      <c r="DB122" s="1007"/>
      <c r="DC122" s="1007"/>
      <c r="DD122" s="1007"/>
      <c r="DE122" s="1007"/>
      <c r="DF122" s="1008"/>
      <c r="DG122" s="912" t="s">
        <v>390</v>
      </c>
      <c r="DH122" s="913"/>
      <c r="DI122" s="913"/>
      <c r="DJ122" s="913"/>
      <c r="DK122" s="913"/>
      <c r="DL122" s="913" t="s">
        <v>449</v>
      </c>
      <c r="DM122" s="913"/>
      <c r="DN122" s="913"/>
      <c r="DO122" s="913"/>
      <c r="DP122" s="913"/>
      <c r="DQ122" s="913" t="s">
        <v>449</v>
      </c>
      <c r="DR122" s="913"/>
      <c r="DS122" s="913"/>
      <c r="DT122" s="913"/>
      <c r="DU122" s="913"/>
      <c r="DV122" s="914" t="s">
        <v>416</v>
      </c>
      <c r="DW122" s="914"/>
      <c r="DX122" s="914"/>
      <c r="DY122" s="914"/>
      <c r="DZ122" s="915"/>
    </row>
    <row r="123" spans="1:130" s="224" customFormat="1" ht="26.25" customHeight="1" x14ac:dyDescent="0.2">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449</v>
      </c>
      <c r="AB123" s="946"/>
      <c r="AC123" s="946"/>
      <c r="AD123" s="946"/>
      <c r="AE123" s="947"/>
      <c r="AF123" s="948" t="s">
        <v>390</v>
      </c>
      <c r="AG123" s="946"/>
      <c r="AH123" s="946"/>
      <c r="AI123" s="946"/>
      <c r="AJ123" s="947"/>
      <c r="AK123" s="948" t="s">
        <v>449</v>
      </c>
      <c r="AL123" s="946"/>
      <c r="AM123" s="946"/>
      <c r="AN123" s="946"/>
      <c r="AO123" s="947"/>
      <c r="AP123" s="949" t="s">
        <v>390</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485</v>
      </c>
      <c r="BP123" s="992"/>
      <c r="BQ123" s="1050">
        <v>8284298</v>
      </c>
      <c r="BR123" s="1051"/>
      <c r="BS123" s="1051"/>
      <c r="BT123" s="1051"/>
      <c r="BU123" s="1051"/>
      <c r="BV123" s="1051">
        <v>8617897</v>
      </c>
      <c r="BW123" s="1051"/>
      <c r="BX123" s="1051"/>
      <c r="BY123" s="1051"/>
      <c r="BZ123" s="1051"/>
      <c r="CA123" s="1051">
        <v>8584571</v>
      </c>
      <c r="CB123" s="1051"/>
      <c r="CC123" s="1051"/>
      <c r="CD123" s="1051"/>
      <c r="CE123" s="1051"/>
      <c r="CF123" s="988"/>
      <c r="CG123" s="989"/>
      <c r="CH123" s="989"/>
      <c r="CI123" s="989"/>
      <c r="CJ123" s="990"/>
      <c r="CK123" s="996"/>
      <c r="CL123" s="997"/>
      <c r="CM123" s="997"/>
      <c r="CN123" s="997"/>
      <c r="CO123" s="998"/>
      <c r="CP123" s="1006" t="s">
        <v>486</v>
      </c>
      <c r="CQ123" s="1007"/>
      <c r="CR123" s="1007"/>
      <c r="CS123" s="1007"/>
      <c r="CT123" s="1007"/>
      <c r="CU123" s="1007"/>
      <c r="CV123" s="1007"/>
      <c r="CW123" s="1007"/>
      <c r="CX123" s="1007"/>
      <c r="CY123" s="1007"/>
      <c r="CZ123" s="1007"/>
      <c r="DA123" s="1007"/>
      <c r="DB123" s="1007"/>
      <c r="DC123" s="1007"/>
      <c r="DD123" s="1007"/>
      <c r="DE123" s="1007"/>
      <c r="DF123" s="1008"/>
      <c r="DG123" s="945" t="s">
        <v>416</v>
      </c>
      <c r="DH123" s="946"/>
      <c r="DI123" s="946"/>
      <c r="DJ123" s="946"/>
      <c r="DK123" s="947"/>
      <c r="DL123" s="948" t="s">
        <v>416</v>
      </c>
      <c r="DM123" s="946"/>
      <c r="DN123" s="946"/>
      <c r="DO123" s="946"/>
      <c r="DP123" s="947"/>
      <c r="DQ123" s="948" t="s">
        <v>390</v>
      </c>
      <c r="DR123" s="946"/>
      <c r="DS123" s="946"/>
      <c r="DT123" s="946"/>
      <c r="DU123" s="947"/>
      <c r="DV123" s="949" t="s">
        <v>416</v>
      </c>
      <c r="DW123" s="950"/>
      <c r="DX123" s="950"/>
      <c r="DY123" s="950"/>
      <c r="DZ123" s="951"/>
    </row>
    <row r="124" spans="1:130" s="224" customFormat="1" ht="26.25" customHeight="1" thickBot="1" x14ac:dyDescent="0.25">
      <c r="A124" s="1044"/>
      <c r="B124" s="936"/>
      <c r="C124" s="909" t="s">
        <v>471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463</v>
      </c>
      <c r="AB124" s="946"/>
      <c r="AC124" s="946"/>
      <c r="AD124" s="946"/>
      <c r="AE124" s="947"/>
      <c r="AF124" s="948" t="s">
        <v>416</v>
      </c>
      <c r="AG124" s="946"/>
      <c r="AH124" s="946"/>
      <c r="AI124" s="946"/>
      <c r="AJ124" s="947"/>
      <c r="AK124" s="948" t="s">
        <v>390</v>
      </c>
      <c r="AL124" s="946"/>
      <c r="AM124" s="946"/>
      <c r="AN124" s="946"/>
      <c r="AO124" s="947"/>
      <c r="AP124" s="949" t="s">
        <v>463</v>
      </c>
      <c r="AQ124" s="950"/>
      <c r="AR124" s="950"/>
      <c r="AS124" s="950"/>
      <c r="AT124" s="951"/>
      <c r="AU124" s="1046" t="s">
        <v>487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463</v>
      </c>
      <c r="BR124" s="1014"/>
      <c r="BS124" s="1014"/>
      <c r="BT124" s="1014"/>
      <c r="BU124" s="1014"/>
      <c r="BV124" s="1014" t="s">
        <v>390</v>
      </c>
      <c r="BW124" s="1014"/>
      <c r="BX124" s="1014"/>
      <c r="BY124" s="1014"/>
      <c r="BZ124" s="1014"/>
      <c r="CA124" s="1014" t="s">
        <v>390</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489</v>
      </c>
      <c r="DH124" s="973"/>
      <c r="DI124" s="973"/>
      <c r="DJ124" s="973"/>
      <c r="DK124" s="974"/>
      <c r="DL124" s="972" t="s">
        <v>395</v>
      </c>
      <c r="DM124" s="973"/>
      <c r="DN124" s="973"/>
      <c r="DO124" s="973"/>
      <c r="DP124" s="974"/>
      <c r="DQ124" s="972" t="s">
        <v>450</v>
      </c>
      <c r="DR124" s="973"/>
      <c r="DS124" s="973"/>
      <c r="DT124" s="973"/>
      <c r="DU124" s="974"/>
      <c r="DV124" s="975" t="s">
        <v>490</v>
      </c>
      <c r="DW124" s="976"/>
      <c r="DX124" s="976"/>
      <c r="DY124" s="976"/>
      <c r="DZ124" s="977"/>
    </row>
    <row r="125" spans="1:130" s="224" customFormat="1" ht="26.25" customHeight="1" x14ac:dyDescent="0.2">
      <c r="A125" s="1044"/>
      <c r="B125" s="936"/>
      <c r="C125" s="909" t="s">
        <v>473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390</v>
      </c>
      <c r="AB125" s="946"/>
      <c r="AC125" s="946"/>
      <c r="AD125" s="946"/>
      <c r="AE125" s="947"/>
      <c r="AF125" s="948" t="s">
        <v>450</v>
      </c>
      <c r="AG125" s="946"/>
      <c r="AH125" s="946"/>
      <c r="AI125" s="946"/>
      <c r="AJ125" s="947"/>
      <c r="AK125" s="948" t="s">
        <v>395</v>
      </c>
      <c r="AL125" s="946"/>
      <c r="AM125" s="946"/>
      <c r="AN125" s="946"/>
      <c r="AO125" s="947"/>
      <c r="AP125" s="949" t="s">
        <v>395</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491</v>
      </c>
      <c r="CL125" s="994"/>
      <c r="CM125" s="994"/>
      <c r="CN125" s="994"/>
      <c r="CO125" s="995"/>
      <c r="CP125" s="916" t="s">
        <v>492</v>
      </c>
      <c r="CQ125" s="884"/>
      <c r="CR125" s="884"/>
      <c r="CS125" s="884"/>
      <c r="CT125" s="884"/>
      <c r="CU125" s="884"/>
      <c r="CV125" s="884"/>
      <c r="CW125" s="884"/>
      <c r="CX125" s="884"/>
      <c r="CY125" s="884"/>
      <c r="CZ125" s="884"/>
      <c r="DA125" s="884"/>
      <c r="DB125" s="884"/>
      <c r="DC125" s="884"/>
      <c r="DD125" s="884"/>
      <c r="DE125" s="884"/>
      <c r="DF125" s="885"/>
      <c r="DG125" s="917" t="s">
        <v>450</v>
      </c>
      <c r="DH125" s="918"/>
      <c r="DI125" s="918"/>
      <c r="DJ125" s="918"/>
      <c r="DK125" s="918"/>
      <c r="DL125" s="918" t="s">
        <v>390</v>
      </c>
      <c r="DM125" s="918"/>
      <c r="DN125" s="918"/>
      <c r="DO125" s="918"/>
      <c r="DP125" s="918"/>
      <c r="DQ125" s="918" t="s">
        <v>395</v>
      </c>
      <c r="DR125" s="918"/>
      <c r="DS125" s="918"/>
      <c r="DT125" s="918"/>
      <c r="DU125" s="918"/>
      <c r="DV125" s="919" t="s">
        <v>390</v>
      </c>
      <c r="DW125" s="919"/>
      <c r="DX125" s="919"/>
      <c r="DY125" s="919"/>
      <c r="DZ125" s="920"/>
    </row>
    <row r="126" spans="1:130" s="224" customFormat="1" ht="26.25" customHeight="1" thickBot="1" x14ac:dyDescent="0.25">
      <c r="A126" s="1044"/>
      <c r="B126" s="936"/>
      <c r="C126" s="909" t="s">
        <v>475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450</v>
      </c>
      <c r="AB126" s="946"/>
      <c r="AC126" s="946"/>
      <c r="AD126" s="946"/>
      <c r="AE126" s="947"/>
      <c r="AF126" s="948" t="s">
        <v>450</v>
      </c>
      <c r="AG126" s="946"/>
      <c r="AH126" s="946"/>
      <c r="AI126" s="946"/>
      <c r="AJ126" s="947"/>
      <c r="AK126" s="948" t="s">
        <v>395</v>
      </c>
      <c r="AL126" s="946"/>
      <c r="AM126" s="946"/>
      <c r="AN126" s="946"/>
      <c r="AO126" s="947"/>
      <c r="AP126" s="949" t="s">
        <v>450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493</v>
      </c>
      <c r="CQ126" s="910"/>
      <c r="CR126" s="910"/>
      <c r="CS126" s="910"/>
      <c r="CT126" s="910"/>
      <c r="CU126" s="910"/>
      <c r="CV126" s="910"/>
      <c r="CW126" s="910"/>
      <c r="CX126" s="910"/>
      <c r="CY126" s="910"/>
      <c r="CZ126" s="910"/>
      <c r="DA126" s="910"/>
      <c r="DB126" s="910"/>
      <c r="DC126" s="910"/>
      <c r="DD126" s="910"/>
      <c r="DE126" s="910"/>
      <c r="DF126" s="911"/>
      <c r="DG126" s="912" t="s">
        <v>450</v>
      </c>
      <c r="DH126" s="913"/>
      <c r="DI126" s="913"/>
      <c r="DJ126" s="913"/>
      <c r="DK126" s="913"/>
      <c r="DL126" s="913" t="s">
        <v>450</v>
      </c>
      <c r="DM126" s="913"/>
      <c r="DN126" s="913"/>
      <c r="DO126" s="913"/>
      <c r="DP126" s="913"/>
      <c r="DQ126" s="913" t="s">
        <v>395</v>
      </c>
      <c r="DR126" s="913"/>
      <c r="DS126" s="913"/>
      <c r="DT126" s="913"/>
      <c r="DU126" s="913"/>
      <c r="DV126" s="914" t="s">
        <v>390</v>
      </c>
      <c r="DW126" s="914"/>
      <c r="DX126" s="914"/>
      <c r="DY126" s="914"/>
      <c r="DZ126" s="915"/>
    </row>
    <row r="127" spans="1:130" s="224" customFormat="1" ht="26.25" customHeight="1" x14ac:dyDescent="0.2">
      <c r="A127" s="1045"/>
      <c r="B127" s="938"/>
      <c r="C127" s="960" t="s">
        <v>494</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489</v>
      </c>
      <c r="AB127" s="946"/>
      <c r="AC127" s="946"/>
      <c r="AD127" s="946"/>
      <c r="AE127" s="947"/>
      <c r="AF127" s="948" t="s">
        <v>390</v>
      </c>
      <c r="AG127" s="946"/>
      <c r="AH127" s="946"/>
      <c r="AI127" s="946"/>
      <c r="AJ127" s="947"/>
      <c r="AK127" s="948" t="s">
        <v>489</v>
      </c>
      <c r="AL127" s="946"/>
      <c r="AM127" s="946"/>
      <c r="AN127" s="946"/>
      <c r="AO127" s="947"/>
      <c r="AP127" s="949" t="s">
        <v>390</v>
      </c>
      <c r="AQ127" s="950"/>
      <c r="AR127" s="950"/>
      <c r="AS127" s="950"/>
      <c r="AT127" s="951"/>
      <c r="AU127" s="226"/>
      <c r="AV127" s="226"/>
      <c r="AW127" s="226"/>
      <c r="AX127" s="1018" t="s">
        <v>495</v>
      </c>
      <c r="AY127" s="1019"/>
      <c r="AZ127" s="1019"/>
      <c r="BA127" s="1019"/>
      <c r="BB127" s="1019"/>
      <c r="BC127" s="1019"/>
      <c r="BD127" s="1019"/>
      <c r="BE127" s="1020"/>
      <c r="BF127" s="1021" t="s">
        <v>496</v>
      </c>
      <c r="BG127" s="1019"/>
      <c r="BH127" s="1019"/>
      <c r="BI127" s="1019"/>
      <c r="BJ127" s="1019"/>
      <c r="BK127" s="1019"/>
      <c r="BL127" s="1020"/>
      <c r="BM127" s="1021" t="s">
        <v>497</v>
      </c>
      <c r="BN127" s="1019"/>
      <c r="BO127" s="1019"/>
      <c r="BP127" s="1019"/>
      <c r="BQ127" s="1019"/>
      <c r="BR127" s="1019"/>
      <c r="BS127" s="1020"/>
      <c r="BT127" s="1021" t="s">
        <v>498</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499</v>
      </c>
      <c r="CQ127" s="910"/>
      <c r="CR127" s="910"/>
      <c r="CS127" s="910"/>
      <c r="CT127" s="910"/>
      <c r="CU127" s="910"/>
      <c r="CV127" s="910"/>
      <c r="CW127" s="910"/>
      <c r="CX127" s="910"/>
      <c r="CY127" s="910"/>
      <c r="CZ127" s="910"/>
      <c r="DA127" s="910"/>
      <c r="DB127" s="910"/>
      <c r="DC127" s="910"/>
      <c r="DD127" s="910"/>
      <c r="DE127" s="910"/>
      <c r="DF127" s="911"/>
      <c r="DG127" s="912" t="s">
        <v>395</v>
      </c>
      <c r="DH127" s="913"/>
      <c r="DI127" s="913"/>
      <c r="DJ127" s="913"/>
      <c r="DK127" s="913"/>
      <c r="DL127" s="913" t="s">
        <v>390</v>
      </c>
      <c r="DM127" s="913"/>
      <c r="DN127" s="913"/>
      <c r="DO127" s="913"/>
      <c r="DP127" s="913"/>
      <c r="DQ127" s="913" t="s">
        <v>450</v>
      </c>
      <c r="DR127" s="913"/>
      <c r="DS127" s="913"/>
      <c r="DT127" s="913"/>
      <c r="DU127" s="913"/>
      <c r="DV127" s="914" t="s">
        <v>450</v>
      </c>
      <c r="DW127" s="914"/>
      <c r="DX127" s="914"/>
      <c r="DY127" s="914"/>
      <c r="DZ127" s="915"/>
    </row>
    <row r="128" spans="1:130" s="224" customFormat="1" ht="26.25" customHeight="1" thickBot="1" x14ac:dyDescent="0.25">
      <c r="A128" s="1028" t="s">
        <v>500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501</v>
      </c>
      <c r="X128" s="1030"/>
      <c r="Y128" s="1030"/>
      <c r="Z128" s="1031"/>
      <c r="AA128" s="1032" t="s">
        <v>450</v>
      </c>
      <c r="AB128" s="1033"/>
      <c r="AC128" s="1033"/>
      <c r="AD128" s="1033"/>
      <c r="AE128" s="1034"/>
      <c r="AF128" s="1035" t="s">
        <v>450</v>
      </c>
      <c r="AG128" s="1033"/>
      <c r="AH128" s="1033"/>
      <c r="AI128" s="1033"/>
      <c r="AJ128" s="1034"/>
      <c r="AK128" s="1035">
        <v>157</v>
      </c>
      <c r="AL128" s="1033"/>
      <c r="AM128" s="1033"/>
      <c r="AN128" s="1033"/>
      <c r="AO128" s="1034"/>
      <c r="AP128" s="1036"/>
      <c r="AQ128" s="1037"/>
      <c r="AR128" s="1037"/>
      <c r="AS128" s="1037"/>
      <c r="AT128" s="1038"/>
      <c r="AU128" s="226"/>
      <c r="AV128" s="226"/>
      <c r="AW128" s="226"/>
      <c r="AX128" s="883" t="s">
        <v>502</v>
      </c>
      <c r="AY128" s="884"/>
      <c r="AZ128" s="884"/>
      <c r="BA128" s="884"/>
      <c r="BB128" s="884"/>
      <c r="BC128" s="884"/>
      <c r="BD128" s="884"/>
      <c r="BE128" s="885"/>
      <c r="BF128" s="1039" t="s">
        <v>395</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503</v>
      </c>
      <c r="CQ128" s="713"/>
      <c r="CR128" s="713"/>
      <c r="CS128" s="713"/>
      <c r="CT128" s="713"/>
      <c r="CU128" s="713"/>
      <c r="CV128" s="713"/>
      <c r="CW128" s="713"/>
      <c r="CX128" s="713"/>
      <c r="CY128" s="713"/>
      <c r="CZ128" s="713"/>
      <c r="DA128" s="713"/>
      <c r="DB128" s="713"/>
      <c r="DC128" s="713"/>
      <c r="DD128" s="713"/>
      <c r="DE128" s="713"/>
      <c r="DF128" s="1023"/>
      <c r="DG128" s="1024" t="s">
        <v>450</v>
      </c>
      <c r="DH128" s="1025"/>
      <c r="DI128" s="1025"/>
      <c r="DJ128" s="1025"/>
      <c r="DK128" s="1025"/>
      <c r="DL128" s="1025" t="s">
        <v>395</v>
      </c>
      <c r="DM128" s="1025"/>
      <c r="DN128" s="1025"/>
      <c r="DO128" s="1025"/>
      <c r="DP128" s="1025"/>
      <c r="DQ128" s="1025" t="s">
        <v>489</v>
      </c>
      <c r="DR128" s="1025"/>
      <c r="DS128" s="1025"/>
      <c r="DT128" s="1025"/>
      <c r="DU128" s="1025"/>
      <c r="DV128" s="1026" t="s">
        <v>489</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504</v>
      </c>
      <c r="X129" s="1058"/>
      <c r="Y129" s="1058"/>
      <c r="Z129" s="1059"/>
      <c r="AA129" s="945">
        <v>3030226</v>
      </c>
      <c r="AB129" s="946"/>
      <c r="AC129" s="946"/>
      <c r="AD129" s="946"/>
      <c r="AE129" s="947"/>
      <c r="AF129" s="948">
        <v>3243899</v>
      </c>
      <c r="AG129" s="946"/>
      <c r="AH129" s="946"/>
      <c r="AI129" s="946"/>
      <c r="AJ129" s="947"/>
      <c r="AK129" s="948">
        <v>3198561</v>
      </c>
      <c r="AL129" s="946"/>
      <c r="AM129" s="946"/>
      <c r="AN129" s="946"/>
      <c r="AO129" s="947"/>
      <c r="AP129" s="1060"/>
      <c r="AQ129" s="1061"/>
      <c r="AR129" s="1061"/>
      <c r="AS129" s="1061"/>
      <c r="AT129" s="1062"/>
      <c r="AU129" s="227"/>
      <c r="AV129" s="227"/>
      <c r="AW129" s="227"/>
      <c r="AX129" s="1052" t="s">
        <v>505</v>
      </c>
      <c r="AY129" s="910"/>
      <c r="AZ129" s="910"/>
      <c r="BA129" s="910"/>
      <c r="BB129" s="910"/>
      <c r="BC129" s="910"/>
      <c r="BD129" s="910"/>
      <c r="BE129" s="911"/>
      <c r="BF129" s="1053" t="s">
        <v>450</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507</v>
      </c>
      <c r="X130" s="1058"/>
      <c r="Y130" s="1058"/>
      <c r="Z130" s="1059"/>
      <c r="AA130" s="945">
        <v>378181</v>
      </c>
      <c r="AB130" s="946"/>
      <c r="AC130" s="946"/>
      <c r="AD130" s="946"/>
      <c r="AE130" s="947"/>
      <c r="AF130" s="948">
        <v>379090</v>
      </c>
      <c r="AG130" s="946"/>
      <c r="AH130" s="946"/>
      <c r="AI130" s="946"/>
      <c r="AJ130" s="947"/>
      <c r="AK130" s="948">
        <v>375392</v>
      </c>
      <c r="AL130" s="946"/>
      <c r="AM130" s="946"/>
      <c r="AN130" s="946"/>
      <c r="AO130" s="947"/>
      <c r="AP130" s="1060"/>
      <c r="AQ130" s="1061"/>
      <c r="AR130" s="1061"/>
      <c r="AS130" s="1061"/>
      <c r="AT130" s="1062"/>
      <c r="AU130" s="227"/>
      <c r="AV130" s="227"/>
      <c r="AW130" s="227"/>
      <c r="AX130" s="1052" t="s">
        <v>508</v>
      </c>
      <c r="AY130" s="910"/>
      <c r="AZ130" s="910"/>
      <c r="BA130" s="910"/>
      <c r="BB130" s="910"/>
      <c r="BC130" s="910"/>
      <c r="BD130" s="910"/>
      <c r="BE130" s="911"/>
      <c r="BF130" s="1088">
        <v>7.4</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509</v>
      </c>
      <c r="X131" s="1095"/>
      <c r="Y131" s="1095"/>
      <c r="Z131" s="1096"/>
      <c r="AA131" s="991">
        <v>2652045</v>
      </c>
      <c r="AB131" s="973"/>
      <c r="AC131" s="973"/>
      <c r="AD131" s="973"/>
      <c r="AE131" s="974"/>
      <c r="AF131" s="972">
        <v>2864809</v>
      </c>
      <c r="AG131" s="973"/>
      <c r="AH131" s="973"/>
      <c r="AI131" s="973"/>
      <c r="AJ131" s="974"/>
      <c r="AK131" s="972">
        <v>2823169</v>
      </c>
      <c r="AL131" s="973"/>
      <c r="AM131" s="973"/>
      <c r="AN131" s="973"/>
      <c r="AO131" s="974"/>
      <c r="AP131" s="1097"/>
      <c r="AQ131" s="1098"/>
      <c r="AR131" s="1098"/>
      <c r="AS131" s="1098"/>
      <c r="AT131" s="1099"/>
      <c r="AU131" s="227"/>
      <c r="AV131" s="227"/>
      <c r="AW131" s="227"/>
      <c r="AX131" s="1070" t="s">
        <v>510</v>
      </c>
      <c r="AY131" s="713"/>
      <c r="AZ131" s="713"/>
      <c r="BA131" s="713"/>
      <c r="BB131" s="713"/>
      <c r="BC131" s="713"/>
      <c r="BD131" s="713"/>
      <c r="BE131" s="1023"/>
      <c r="BF131" s="1071" t="s">
        <v>489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512</v>
      </c>
      <c r="W132" s="1081"/>
      <c r="X132" s="1081"/>
      <c r="Y132" s="1081"/>
      <c r="Z132" s="1082"/>
      <c r="AA132" s="1083">
        <v>7.6828636010000002</v>
      </c>
      <c r="AB132" s="1084"/>
      <c r="AC132" s="1084"/>
      <c r="AD132" s="1084"/>
      <c r="AE132" s="1085"/>
      <c r="AF132" s="1086">
        <v>6.7759491120000002</v>
      </c>
      <c r="AG132" s="1084"/>
      <c r="AH132" s="1084"/>
      <c r="AI132" s="1084"/>
      <c r="AJ132" s="1085"/>
      <c r="AK132" s="1086">
        <v>7.9852463670000002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513</v>
      </c>
      <c r="W133" s="1064"/>
      <c r="X133" s="1064"/>
      <c r="Y133" s="1064"/>
      <c r="Z133" s="1065"/>
      <c r="AA133" s="1066">
        <v>7.6</v>
      </c>
      <c r="AB133" s="1067"/>
      <c r="AC133" s="1067"/>
      <c r="AD133" s="1067"/>
      <c r="AE133" s="1068"/>
      <c r="AF133" s="1066">
        <v>7.3</v>
      </c>
      <c r="AG133" s="1067"/>
      <c r="AH133" s="1067"/>
      <c r="AI133" s="1067"/>
      <c r="AJ133" s="1068"/>
      <c r="AK133" s="1066">
        <v>7.4</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jHjjDAK9R22dvtnUL6ZbQQ+JnN3R4qoFaRcamMP3KJu46hXQkebooWswc4l2FcoCtIWIIOIS+4ddvMnidrQRxg==" saltValue="eZoxaOeknXZk87Rhkbbt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election activeCell="CN73" sqref="CN73"/>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514</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1Xuy+QyEyzl5azX8tAlnkmIvvE6zsL6SdX3Z3kNoMGJ3n5ZZ9Y9+aUibGj9Qi3uFoxLEUe2oPyQ/R+Abj7jgkw==" saltValue="bDcqogP3YrTZkSpG4Cns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DG33" sqref="DG33:DH33"/>
    </sheetView>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7jaIyWK7x8lXfJUh5XVCZ0o5LUWhhujgHKl77aDh6J8inQltEki4CeCAtWZa/VxNXNn1b5of4OQQgqX/0DYQ3A==" saltValue="zLR952wI038GTUlly6R+O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DG33" sqref="DG33:DH33"/>
    </sheetView>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516</v>
      </c>
      <c r="AL6" s="260"/>
      <c r="AM6" s="260"/>
      <c r="AN6" s="260"/>
    </row>
    <row r="7" spans="1:46" ht="13.5" customHeight="1" x14ac:dyDescent="0.2">
      <c r="A7" s="259"/>
      <c r="AK7" s="262"/>
      <c r="AL7" s="263"/>
      <c r="AM7" s="263"/>
      <c r="AN7" s="264"/>
      <c r="AO7" s="1101" t="s">
        <v>517</v>
      </c>
      <c r="AP7" s="265"/>
      <c r="AQ7" s="266" t="s">
        <v>518</v>
      </c>
      <c r="AR7" s="267"/>
    </row>
    <row r="8" spans="1:46" ht="13.2" x14ac:dyDescent="0.2">
      <c r="A8" s="259"/>
      <c r="AK8" s="268"/>
      <c r="AL8" s="269"/>
      <c r="AM8" s="269"/>
      <c r="AN8" s="270"/>
      <c r="AO8" s="1102"/>
      <c r="AP8" s="271" t="s">
        <v>519</v>
      </c>
      <c r="AQ8" s="272" t="s">
        <v>520</v>
      </c>
      <c r="AR8" s="273" t="s">
        <v>521</v>
      </c>
    </row>
    <row r="9" spans="1:46" ht="13.2" x14ac:dyDescent="0.2">
      <c r="A9" s="259"/>
      <c r="AK9" s="1103" t="s">
        <v>522</v>
      </c>
      <c r="AL9" s="1104"/>
      <c r="AM9" s="1104"/>
      <c r="AN9" s="1105"/>
      <c r="AO9" s="274">
        <v>803069</v>
      </c>
      <c r="AP9" s="274">
        <v>72742</v>
      </c>
      <c r="AQ9" s="275">
        <v>108757</v>
      </c>
      <c r="AR9" s="276">
        <v>-33.1</v>
      </c>
    </row>
    <row r="10" spans="1:46" ht="13.5" customHeight="1" x14ac:dyDescent="0.2">
      <c r="A10" s="259"/>
      <c r="AK10" s="1103" t="s">
        <v>523</v>
      </c>
      <c r="AL10" s="1104"/>
      <c r="AM10" s="1104"/>
      <c r="AN10" s="1105"/>
      <c r="AO10" s="277">
        <v>211628</v>
      </c>
      <c r="AP10" s="277">
        <v>19169</v>
      </c>
      <c r="AQ10" s="278">
        <v>15108</v>
      </c>
      <c r="AR10" s="279">
        <v>26.9</v>
      </c>
    </row>
    <row r="11" spans="1:46" ht="13.5" customHeight="1" x14ac:dyDescent="0.2">
      <c r="A11" s="259"/>
      <c r="AK11" s="1103" t="s">
        <v>524</v>
      </c>
      <c r="AL11" s="1104"/>
      <c r="AM11" s="1104"/>
      <c r="AN11" s="1105"/>
      <c r="AO11" s="277" t="s">
        <v>525</v>
      </c>
      <c r="AP11" s="277" t="s">
        <v>525</v>
      </c>
      <c r="AQ11" s="278">
        <v>1414</v>
      </c>
      <c r="AR11" s="279" t="s">
        <v>525</v>
      </c>
    </row>
    <row r="12" spans="1:46" ht="13.5" customHeight="1" x14ac:dyDescent="0.2">
      <c r="A12" s="259"/>
      <c r="AK12" s="1103" t="s">
        <v>526</v>
      </c>
      <c r="AL12" s="1104"/>
      <c r="AM12" s="1104"/>
      <c r="AN12" s="1105"/>
      <c r="AO12" s="277">
        <v>16872</v>
      </c>
      <c r="AP12" s="277">
        <v>1528</v>
      </c>
      <c r="AQ12" s="278">
        <v>40</v>
      </c>
      <c r="AR12" s="279">
        <v>3720</v>
      </c>
    </row>
    <row r="13" spans="1:46" ht="13.5" customHeight="1" x14ac:dyDescent="0.2">
      <c r="A13" s="259"/>
      <c r="AK13" s="1103" t="s">
        <v>527</v>
      </c>
      <c r="AL13" s="1104"/>
      <c r="AM13" s="1104"/>
      <c r="AN13" s="1105"/>
      <c r="AO13" s="277">
        <v>51409</v>
      </c>
      <c r="AP13" s="277">
        <v>4657</v>
      </c>
      <c r="AQ13" s="278">
        <v>4611</v>
      </c>
      <c r="AR13" s="279">
        <v>1</v>
      </c>
    </row>
    <row r="14" spans="1:46" ht="13.5" customHeight="1" x14ac:dyDescent="0.2">
      <c r="A14" s="259"/>
      <c r="AK14" s="1103" t="s">
        <v>528</v>
      </c>
      <c r="AL14" s="1104"/>
      <c r="AM14" s="1104"/>
      <c r="AN14" s="1105"/>
      <c r="AO14" s="277">
        <v>5245</v>
      </c>
      <c r="AP14" s="277">
        <v>475</v>
      </c>
      <c r="AQ14" s="278">
        <v>2427</v>
      </c>
      <c r="AR14" s="279">
        <v>-80.400000000000006</v>
      </c>
    </row>
    <row r="15" spans="1:46" ht="13.5" customHeight="1" x14ac:dyDescent="0.2">
      <c r="A15" s="259"/>
      <c r="AK15" s="1106" t="s">
        <v>529</v>
      </c>
      <c r="AL15" s="1107"/>
      <c r="AM15" s="1107"/>
      <c r="AN15" s="1108"/>
      <c r="AO15" s="277">
        <v>-51407</v>
      </c>
      <c r="AP15" s="277">
        <v>-4656</v>
      </c>
      <c r="AQ15" s="278">
        <v>-7785</v>
      </c>
      <c r="AR15" s="279">
        <v>-40.200000000000003</v>
      </c>
    </row>
    <row r="16" spans="1:46" ht="13.2" x14ac:dyDescent="0.2">
      <c r="A16" s="259"/>
      <c r="AK16" s="1106" t="s">
        <v>188</v>
      </c>
      <c r="AL16" s="1107"/>
      <c r="AM16" s="1107"/>
      <c r="AN16" s="1108"/>
      <c r="AO16" s="277">
        <v>1036816</v>
      </c>
      <c r="AP16" s="277">
        <v>93914</v>
      </c>
      <c r="AQ16" s="278">
        <v>124572</v>
      </c>
      <c r="AR16" s="279">
        <v>-24.6</v>
      </c>
    </row>
    <row r="17" spans="1:46" ht="13.2" x14ac:dyDescent="0.2">
      <c r="A17" s="259"/>
    </row>
    <row r="18" spans="1:46" ht="13.2" x14ac:dyDescent="0.2">
      <c r="A18" s="259"/>
      <c r="AQ18" s="280"/>
      <c r="AR18" s="280"/>
    </row>
    <row r="19" spans="1:46" ht="13.2" x14ac:dyDescent="0.2">
      <c r="A19" s="259"/>
      <c r="AK19" s="255" t="s">
        <v>530</v>
      </c>
    </row>
    <row r="20" spans="1:46" ht="13.2" x14ac:dyDescent="0.2">
      <c r="A20" s="259"/>
      <c r="AK20" s="281"/>
      <c r="AL20" s="282"/>
      <c r="AM20" s="282"/>
      <c r="AN20" s="283"/>
      <c r="AO20" s="284" t="s">
        <v>531</v>
      </c>
      <c r="AP20" s="285" t="s">
        <v>532</v>
      </c>
      <c r="AQ20" s="286" t="s">
        <v>533</v>
      </c>
      <c r="AR20" s="287"/>
    </row>
    <row r="21" spans="1:46" s="260" customFormat="1" ht="13.2" x14ac:dyDescent="0.2">
      <c r="A21" s="288"/>
      <c r="AK21" s="1109" t="s">
        <v>534</v>
      </c>
      <c r="AL21" s="1110"/>
      <c r="AM21" s="1110"/>
      <c r="AN21" s="1111"/>
      <c r="AO21" s="289">
        <v>6.7</v>
      </c>
      <c r="AP21" s="290">
        <v>10.78</v>
      </c>
      <c r="AQ21" s="291">
        <v>-4.08</v>
      </c>
      <c r="AS21" s="292"/>
      <c r="AT21" s="288"/>
    </row>
    <row r="22" spans="1:46" s="260" customFormat="1" ht="13.2" x14ac:dyDescent="0.2">
      <c r="A22" s="288"/>
      <c r="AK22" s="1109" t="s">
        <v>535</v>
      </c>
      <c r="AL22" s="1110"/>
      <c r="AM22" s="1110"/>
      <c r="AN22" s="1111"/>
      <c r="AO22" s="293">
        <v>95.5</v>
      </c>
      <c r="AP22" s="294">
        <v>96.3</v>
      </c>
      <c r="AQ22" s="295">
        <v>-0.8</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536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538</v>
      </c>
      <c r="AL29" s="260"/>
      <c r="AM29" s="260"/>
      <c r="AN29" s="260"/>
      <c r="AS29" s="302"/>
    </row>
    <row r="30" spans="1:46" ht="13.5" customHeight="1" x14ac:dyDescent="0.2">
      <c r="A30" s="259"/>
      <c r="AK30" s="262"/>
      <c r="AL30" s="263"/>
      <c r="AM30" s="263"/>
      <c r="AN30" s="264"/>
      <c r="AO30" s="1101" t="s">
        <v>517</v>
      </c>
      <c r="AP30" s="265"/>
      <c r="AQ30" s="266" t="s">
        <v>518</v>
      </c>
      <c r="AR30" s="267"/>
    </row>
    <row r="31" spans="1:46" ht="13.2" x14ac:dyDescent="0.2">
      <c r="A31" s="259"/>
      <c r="AK31" s="268"/>
      <c r="AL31" s="269"/>
      <c r="AM31" s="269"/>
      <c r="AN31" s="270"/>
      <c r="AO31" s="1102"/>
      <c r="AP31" s="271" t="s">
        <v>519</v>
      </c>
      <c r="AQ31" s="272" t="s">
        <v>520</v>
      </c>
      <c r="AR31" s="273" t="s">
        <v>521</v>
      </c>
    </row>
    <row r="32" spans="1:46" ht="27" customHeight="1" x14ac:dyDescent="0.2">
      <c r="A32" s="259"/>
      <c r="AK32" s="1117" t="s">
        <v>539</v>
      </c>
      <c r="AL32" s="1118"/>
      <c r="AM32" s="1118"/>
      <c r="AN32" s="1119"/>
      <c r="AO32" s="303">
        <v>373771</v>
      </c>
      <c r="AP32" s="303">
        <v>33856</v>
      </c>
      <c r="AQ32" s="304">
        <v>62543</v>
      </c>
      <c r="AR32" s="305">
        <v>-45.9</v>
      </c>
    </row>
    <row r="33" spans="1:46" ht="13.5" customHeight="1" x14ac:dyDescent="0.2">
      <c r="A33" s="259"/>
      <c r="AK33" s="1117" t="s">
        <v>540</v>
      </c>
      <c r="AL33" s="1118"/>
      <c r="AM33" s="1118"/>
      <c r="AN33" s="1119"/>
      <c r="AO33" s="303" t="s">
        <v>525</v>
      </c>
      <c r="AP33" s="303" t="s">
        <v>525</v>
      </c>
      <c r="AQ33" s="304" t="s">
        <v>525</v>
      </c>
      <c r="AR33" s="305" t="s">
        <v>525</v>
      </c>
    </row>
    <row r="34" spans="1:46" ht="27" customHeight="1" x14ac:dyDescent="0.2">
      <c r="A34" s="259"/>
      <c r="AK34" s="1117" t="s">
        <v>541</v>
      </c>
      <c r="AL34" s="1118"/>
      <c r="AM34" s="1118"/>
      <c r="AN34" s="1119"/>
      <c r="AO34" s="303" t="s">
        <v>525</v>
      </c>
      <c r="AP34" s="303" t="s">
        <v>525</v>
      </c>
      <c r="AQ34" s="304" t="s">
        <v>525</v>
      </c>
      <c r="AR34" s="305" t="s">
        <v>525</v>
      </c>
    </row>
    <row r="35" spans="1:46" ht="27" customHeight="1" x14ac:dyDescent="0.2">
      <c r="A35" s="259"/>
      <c r="AK35" s="1117" t="s">
        <v>542</v>
      </c>
      <c r="AL35" s="1118"/>
      <c r="AM35" s="1118"/>
      <c r="AN35" s="1119"/>
      <c r="AO35" s="303">
        <v>181854</v>
      </c>
      <c r="AP35" s="303">
        <v>16472</v>
      </c>
      <c r="AQ35" s="304">
        <v>16620</v>
      </c>
      <c r="AR35" s="305">
        <v>-0.9</v>
      </c>
    </row>
    <row r="36" spans="1:46" ht="27" customHeight="1" x14ac:dyDescent="0.2">
      <c r="A36" s="259"/>
      <c r="AK36" s="1117" t="s">
        <v>543</v>
      </c>
      <c r="AL36" s="1118"/>
      <c r="AM36" s="1118"/>
      <c r="AN36" s="1119"/>
      <c r="AO36" s="303">
        <v>45361</v>
      </c>
      <c r="AP36" s="303">
        <v>4109</v>
      </c>
      <c r="AQ36" s="304">
        <v>3562</v>
      </c>
      <c r="AR36" s="305">
        <v>15.4</v>
      </c>
    </row>
    <row r="37" spans="1:46" ht="13.5" customHeight="1" x14ac:dyDescent="0.2">
      <c r="A37" s="259"/>
      <c r="AK37" s="1117" t="s">
        <v>544</v>
      </c>
      <c r="AL37" s="1118"/>
      <c r="AM37" s="1118"/>
      <c r="AN37" s="1119"/>
      <c r="AO37" s="303" t="s">
        <v>525</v>
      </c>
      <c r="AP37" s="303" t="s">
        <v>525</v>
      </c>
      <c r="AQ37" s="304">
        <v>625</v>
      </c>
      <c r="AR37" s="305" t="s">
        <v>525</v>
      </c>
    </row>
    <row r="38" spans="1:46" ht="27" customHeight="1" x14ac:dyDescent="0.2">
      <c r="A38" s="259"/>
      <c r="AK38" s="1120" t="s">
        <v>545</v>
      </c>
      <c r="AL38" s="1121"/>
      <c r="AM38" s="1121"/>
      <c r="AN38" s="1122"/>
      <c r="AO38" s="306" t="s">
        <v>525</v>
      </c>
      <c r="AP38" s="306" t="s">
        <v>525</v>
      </c>
      <c r="AQ38" s="307">
        <v>3</v>
      </c>
      <c r="AR38" s="295" t="s">
        <v>525</v>
      </c>
      <c r="AS38" s="302"/>
    </row>
    <row r="39" spans="1:46" ht="13.2" x14ac:dyDescent="0.2">
      <c r="A39" s="259"/>
      <c r="AK39" s="1120" t="s">
        <v>546</v>
      </c>
      <c r="AL39" s="1121"/>
      <c r="AM39" s="1121"/>
      <c r="AN39" s="1122"/>
      <c r="AO39" s="303">
        <v>-157</v>
      </c>
      <c r="AP39" s="303">
        <v>-14</v>
      </c>
      <c r="AQ39" s="304">
        <v>-2822</v>
      </c>
      <c r="AR39" s="305">
        <v>-99.5</v>
      </c>
      <c r="AS39" s="302"/>
    </row>
    <row r="40" spans="1:46" ht="27" customHeight="1" x14ac:dyDescent="0.2">
      <c r="A40" s="259"/>
      <c r="AK40" s="1117" t="s">
        <v>547</v>
      </c>
      <c r="AL40" s="1118"/>
      <c r="AM40" s="1118"/>
      <c r="AN40" s="1119"/>
      <c r="AO40" s="303">
        <v>-375392</v>
      </c>
      <c r="AP40" s="303">
        <v>-34003</v>
      </c>
      <c r="AQ40" s="304">
        <v>-53912</v>
      </c>
      <c r="AR40" s="305">
        <v>-36.9</v>
      </c>
      <c r="AS40" s="302"/>
    </row>
    <row r="41" spans="1:46" ht="13.2" x14ac:dyDescent="0.2">
      <c r="A41" s="259"/>
      <c r="AK41" s="1123" t="s">
        <v>300</v>
      </c>
      <c r="AL41" s="1124"/>
      <c r="AM41" s="1124"/>
      <c r="AN41" s="1125"/>
      <c r="AO41" s="303">
        <v>225437</v>
      </c>
      <c r="AP41" s="303">
        <v>20420</v>
      </c>
      <c r="AQ41" s="304">
        <v>26618</v>
      </c>
      <c r="AR41" s="305">
        <v>-23.3</v>
      </c>
      <c r="AS41" s="302"/>
    </row>
    <row r="42" spans="1:46" ht="13.2" x14ac:dyDescent="0.2">
      <c r="A42" s="259"/>
      <c r="AK42" s="308" t="s">
        <v>548</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549</v>
      </c>
    </row>
    <row r="48" spans="1:46" ht="13.2" x14ac:dyDescent="0.2">
      <c r="A48" s="259"/>
      <c r="AK48" s="313" t="s">
        <v>550</v>
      </c>
      <c r="AL48" s="313"/>
      <c r="AM48" s="313"/>
      <c r="AN48" s="313"/>
      <c r="AO48" s="313"/>
      <c r="AP48" s="313"/>
      <c r="AQ48" s="314"/>
      <c r="AR48" s="313"/>
    </row>
    <row r="49" spans="1:44" ht="13.5" customHeight="1" x14ac:dyDescent="0.2">
      <c r="A49" s="259"/>
      <c r="AK49" s="315"/>
      <c r="AL49" s="316"/>
      <c r="AM49" s="1112" t="s">
        <v>517</v>
      </c>
      <c r="AN49" s="1114" t="s">
        <v>551</v>
      </c>
      <c r="AO49" s="1115"/>
      <c r="AP49" s="1115"/>
      <c r="AQ49" s="1115"/>
      <c r="AR49" s="1116"/>
    </row>
    <row r="50" spans="1:44" ht="13.2" x14ac:dyDescent="0.2">
      <c r="A50" s="259"/>
      <c r="AK50" s="317"/>
      <c r="AL50" s="318"/>
      <c r="AM50" s="1113"/>
      <c r="AN50" s="319" t="s">
        <v>552</v>
      </c>
      <c r="AO50" s="320" t="s">
        <v>553</v>
      </c>
      <c r="AP50" s="321" t="s">
        <v>554</v>
      </c>
      <c r="AQ50" s="322" t="s">
        <v>555</v>
      </c>
      <c r="AR50" s="323" t="s">
        <v>556</v>
      </c>
    </row>
    <row r="51" spans="1:44" ht="13.2" x14ac:dyDescent="0.2">
      <c r="A51" s="259"/>
      <c r="AK51" s="315" t="s">
        <v>557</v>
      </c>
      <c r="AL51" s="316"/>
      <c r="AM51" s="324">
        <v>340757</v>
      </c>
      <c r="AN51" s="325">
        <v>30444</v>
      </c>
      <c r="AO51" s="326">
        <v>36.6</v>
      </c>
      <c r="AP51" s="327">
        <v>88328</v>
      </c>
      <c r="AQ51" s="328">
        <v>-1.9</v>
      </c>
      <c r="AR51" s="329">
        <v>38.5</v>
      </c>
    </row>
    <row r="52" spans="1:44" ht="13.2" x14ac:dyDescent="0.2">
      <c r="A52" s="259"/>
      <c r="AK52" s="330"/>
      <c r="AL52" s="331" t="s">
        <v>558</v>
      </c>
      <c r="AM52" s="332">
        <v>107694</v>
      </c>
      <c r="AN52" s="333">
        <v>9622</v>
      </c>
      <c r="AO52" s="334">
        <v>-19.399999999999999</v>
      </c>
      <c r="AP52" s="335">
        <v>49013</v>
      </c>
      <c r="AQ52" s="336">
        <v>6.4</v>
      </c>
      <c r="AR52" s="337">
        <v>-25.8</v>
      </c>
    </row>
    <row r="53" spans="1:44" ht="13.2" x14ac:dyDescent="0.2">
      <c r="A53" s="259"/>
      <c r="AK53" s="315" t="s">
        <v>559</v>
      </c>
      <c r="AL53" s="316"/>
      <c r="AM53" s="324">
        <v>257617</v>
      </c>
      <c r="AN53" s="325">
        <v>22991</v>
      </c>
      <c r="AO53" s="326">
        <v>-24.5</v>
      </c>
      <c r="AP53" s="327">
        <v>103390</v>
      </c>
      <c r="AQ53" s="328">
        <v>17.100000000000001</v>
      </c>
      <c r="AR53" s="329">
        <v>-41.6</v>
      </c>
    </row>
    <row r="54" spans="1:44" ht="13.2" x14ac:dyDescent="0.2">
      <c r="A54" s="259"/>
      <c r="AK54" s="330"/>
      <c r="AL54" s="331" t="s">
        <v>558</v>
      </c>
      <c r="AM54" s="332">
        <v>126191</v>
      </c>
      <c r="AN54" s="333">
        <v>11262</v>
      </c>
      <c r="AO54" s="334">
        <v>17</v>
      </c>
      <c r="AP54" s="335">
        <v>51269</v>
      </c>
      <c r="AQ54" s="336">
        <v>4.5999999999999996</v>
      </c>
      <c r="AR54" s="337">
        <v>12.4</v>
      </c>
    </row>
    <row r="55" spans="1:44" ht="13.2" x14ac:dyDescent="0.2">
      <c r="A55" s="259"/>
      <c r="AK55" s="315" t="s">
        <v>560</v>
      </c>
      <c r="AL55" s="316"/>
      <c r="AM55" s="324">
        <v>567764</v>
      </c>
      <c r="AN55" s="325">
        <v>50925</v>
      </c>
      <c r="AO55" s="326">
        <v>121.5</v>
      </c>
      <c r="AP55" s="327">
        <v>117234</v>
      </c>
      <c r="AQ55" s="328">
        <v>13.4</v>
      </c>
      <c r="AR55" s="329">
        <v>108.1</v>
      </c>
    </row>
    <row r="56" spans="1:44" ht="13.2" x14ac:dyDescent="0.2">
      <c r="A56" s="259"/>
      <c r="AK56" s="330"/>
      <c r="AL56" s="331" t="s">
        <v>558</v>
      </c>
      <c r="AM56" s="332">
        <v>398524</v>
      </c>
      <c r="AN56" s="333">
        <v>35745</v>
      </c>
      <c r="AO56" s="334">
        <v>217.4</v>
      </c>
      <c r="AP56" s="335">
        <v>59796</v>
      </c>
      <c r="AQ56" s="336">
        <v>16.600000000000001</v>
      </c>
      <c r="AR56" s="337">
        <v>200.8</v>
      </c>
    </row>
    <row r="57" spans="1:44" ht="13.2" x14ac:dyDescent="0.2">
      <c r="A57" s="259"/>
      <c r="AK57" s="315" t="s">
        <v>561</v>
      </c>
      <c r="AL57" s="316"/>
      <c r="AM57" s="324">
        <v>375412</v>
      </c>
      <c r="AN57" s="325">
        <v>33937</v>
      </c>
      <c r="AO57" s="326">
        <v>-33.4</v>
      </c>
      <c r="AP57" s="327">
        <v>97758</v>
      </c>
      <c r="AQ57" s="328">
        <v>-16.600000000000001</v>
      </c>
      <c r="AR57" s="329">
        <v>-16.8</v>
      </c>
    </row>
    <row r="58" spans="1:44" ht="13.2" x14ac:dyDescent="0.2">
      <c r="A58" s="259"/>
      <c r="AK58" s="330"/>
      <c r="AL58" s="331" t="s">
        <v>558</v>
      </c>
      <c r="AM58" s="332">
        <v>295945</v>
      </c>
      <c r="AN58" s="333">
        <v>26753</v>
      </c>
      <c r="AO58" s="334">
        <v>-25.2</v>
      </c>
      <c r="AP58" s="335">
        <v>45946</v>
      </c>
      <c r="AQ58" s="336">
        <v>-23.2</v>
      </c>
      <c r="AR58" s="337">
        <v>-2</v>
      </c>
    </row>
    <row r="59" spans="1:44" ht="13.2" x14ac:dyDescent="0.2">
      <c r="A59" s="259"/>
      <c r="AK59" s="315" t="s">
        <v>562</v>
      </c>
      <c r="AL59" s="316"/>
      <c r="AM59" s="324">
        <v>488495</v>
      </c>
      <c r="AN59" s="325">
        <v>44248</v>
      </c>
      <c r="AO59" s="326">
        <v>30.4</v>
      </c>
      <c r="AP59" s="327">
        <v>91338</v>
      </c>
      <c r="AQ59" s="328">
        <v>-6.6</v>
      </c>
      <c r="AR59" s="329">
        <v>37</v>
      </c>
    </row>
    <row r="60" spans="1:44" ht="13.2" x14ac:dyDescent="0.2">
      <c r="A60" s="259"/>
      <c r="AK60" s="330"/>
      <c r="AL60" s="331" t="s">
        <v>558</v>
      </c>
      <c r="AM60" s="332">
        <v>336968</v>
      </c>
      <c r="AN60" s="333">
        <v>30522</v>
      </c>
      <c r="AO60" s="334">
        <v>14.1</v>
      </c>
      <c r="AP60" s="335">
        <v>43989</v>
      </c>
      <c r="AQ60" s="336">
        <v>-4.3</v>
      </c>
      <c r="AR60" s="337">
        <v>18.399999999999999</v>
      </c>
    </row>
    <row r="61" spans="1:44" ht="13.2" x14ac:dyDescent="0.2">
      <c r="A61" s="259"/>
      <c r="AK61" s="315" t="s">
        <v>563</v>
      </c>
      <c r="AL61" s="338"/>
      <c r="AM61" s="324">
        <v>406009</v>
      </c>
      <c r="AN61" s="325">
        <v>36509</v>
      </c>
      <c r="AO61" s="326">
        <v>26.1</v>
      </c>
      <c r="AP61" s="327">
        <v>99610</v>
      </c>
      <c r="AQ61" s="339">
        <v>1.1000000000000001</v>
      </c>
      <c r="AR61" s="329">
        <v>25</v>
      </c>
    </row>
    <row r="62" spans="1:44" ht="13.2" x14ac:dyDescent="0.2">
      <c r="A62" s="259"/>
      <c r="AK62" s="330"/>
      <c r="AL62" s="331" t="s">
        <v>558</v>
      </c>
      <c r="AM62" s="332">
        <v>253064</v>
      </c>
      <c r="AN62" s="333">
        <v>22781</v>
      </c>
      <c r="AO62" s="334">
        <v>40.799999999999997</v>
      </c>
      <c r="AP62" s="335">
        <v>50003</v>
      </c>
      <c r="AQ62" s="336">
        <v>0</v>
      </c>
      <c r="AR62" s="337">
        <v>40.799999999999997</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97eKidSEgWrvGYWn+/D4SUmtpONG6DOQyRqopZsX+CvZ5MhSsBnAdTnteZCFJH6uw1AnPl22fqVu3eQgRxmIAw==" saltValue="EOpW1cCYint6Fi9LCmVE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DG33" sqref="DG33:DH33"/>
    </sheetView>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565</v>
      </c>
    </row>
    <row r="121" spans="125:125" ht="13.5" hidden="1" customHeight="1" x14ac:dyDescent="0.2">
      <c r="DU121" s="253"/>
    </row>
  </sheetData>
  <sheetProtection algorithmName="SHA-512" hashValue="3raoTP2O1gmOq1FAC5X3hNX79eb53MxHjKnyEvBM05mpY68YI4bvtvfILcupVh5GYGTEf9jAce5lbIdggRZ+Vw==" saltValue="eSwhx+goN9B8Gjy1lsal7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DG33" sqref="DG33:DH33"/>
    </sheetView>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566</v>
      </c>
    </row>
  </sheetData>
  <sheetProtection algorithmName="SHA-512" hashValue="SZeAX/SON7joqG9Aee1bjwaIJTPGMUUdZZCL+CPUlVwiFelQw9RY8iLySrDbCU25TZZk9tLH0+teVsgta1wdmQ==" saltValue="RWUJE3lUqVKfm4h4NfU1E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DG33" sqref="DG33:DH3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26" t="s">
        <v>3</v>
      </c>
      <c r="D47" s="1126"/>
      <c r="E47" s="1127"/>
      <c r="F47" s="11">
        <v>28.2</v>
      </c>
      <c r="G47" s="12">
        <v>32.28</v>
      </c>
      <c r="H47" s="12">
        <v>32.409999999999997</v>
      </c>
      <c r="I47" s="12">
        <v>33.630000000000003</v>
      </c>
      <c r="J47" s="13">
        <v>38.979999999999997</v>
      </c>
    </row>
    <row r="48" spans="2:10" ht="57.75" customHeight="1" x14ac:dyDescent="0.2">
      <c r="B48" s="14"/>
      <c r="C48" s="1128" t="s">
        <v>4</v>
      </c>
      <c r="D48" s="1128"/>
      <c r="E48" s="1129"/>
      <c r="F48" s="15">
        <v>9.1300000000000008</v>
      </c>
      <c r="G48" s="16">
        <v>8.74</v>
      </c>
      <c r="H48" s="16">
        <v>7.9</v>
      </c>
      <c r="I48" s="16">
        <v>11.8</v>
      </c>
      <c r="J48" s="17">
        <v>14.58</v>
      </c>
    </row>
    <row r="49" spans="2:10" ht="57.75" customHeight="1" thickBot="1" x14ac:dyDescent="0.25">
      <c r="B49" s="18"/>
      <c r="C49" s="1130" t="s">
        <v>5</v>
      </c>
      <c r="D49" s="1130"/>
      <c r="E49" s="1131"/>
      <c r="F49" s="19">
        <v>4.84</v>
      </c>
      <c r="G49" s="20">
        <v>4.26</v>
      </c>
      <c r="H49" s="20">
        <v>0.76</v>
      </c>
      <c r="I49" s="20">
        <v>7.78</v>
      </c>
      <c r="J49" s="21">
        <v>7.48</v>
      </c>
    </row>
    <row r="50" spans="2:10" ht="13.2" x14ac:dyDescent="0.2"/>
  </sheetData>
  <sheetProtection algorithmName="SHA-512" hashValue="bA+5/e41Ad2vvZHnSfunGCcyA6eUWxDl/AfwtEAIDkjMRvGpF2eNAbrHyQIUyhI8Ty2zYlabJiCxnl7hBAbBJw==" saltValue="4EVO8jLgM9kdX1v+D59u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NetUser</cp:lastModifiedBy>
  <cp:lastPrinted>2024-03-11T01:25:40Z</cp:lastPrinted>
  <dcterms:created xsi:type="dcterms:W3CDTF">2024-02-05T02:48:48Z</dcterms:created>
  <dcterms:modified xsi:type="dcterms:W3CDTF">2024-03-26T09:58:23Z</dcterms:modified>
  <cp:category/>
</cp:coreProperties>
</file>