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02財務\00庶務\00諸務\02財務各種調査\報告関係\その他報告\R06\070203〆 公営企業に係る経営比較分析表（R5決算）の分析等について\提出\"/>
    </mc:Choice>
  </mc:AlternateContent>
  <xr:revisionPtr revIDLastSave="0" documentId="13_ncr:1_{C8C52DDE-EBCA-4CB8-ADFF-FB7A020AF7DC}" xr6:coauthVersionLast="47" xr6:coauthVersionMax="47" xr10:uidLastSave="{00000000-0000-0000-0000-000000000000}"/>
  <workbookProtection workbookAlgorithmName="SHA-512" workbookHashValue="si3XYez2455j3EvXyOLb62YuaH7o1ViCf/KLoJ/FTohDiRuBThuLFgJa0KvmM901lvZZhxJFTXNH4wiiCmfX5Q==" workbookSaltValue="aGk5sFuIQA3stvTHmISTvA=="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P10" i="4" s="1"/>
  <c r="O6" i="5"/>
  <c r="N6" i="5"/>
  <c r="M6" i="5"/>
  <c r="L6" i="5"/>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I85" i="4"/>
  <c r="F85" i="4"/>
  <c r="BB10" i="4"/>
  <c r="AT10" i="4"/>
  <c r="AL10" i="4"/>
  <c r="I10" i="4"/>
  <c r="B10" i="4"/>
  <c r="AD8" i="4"/>
  <c r="W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<sst xmlns="http://schemas.openxmlformats.org/spreadsheetml/2006/main" count="228" uniqueCount="113">
  <si>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</si>
  <si>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</si>
  <si>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</si>
  <si>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</si>
  <si>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</si>
  <si>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</si>
  <si>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</si>
  <si>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</si>
  <si>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</si>
  <si>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</si>
  <si>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</si>
  <si>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</si>
  <si>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</si>
  <si>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</si>
  <si>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</si>
  <si>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</si>
  <si>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</si>
  <si>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</si>
  <si>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</si>
  <si>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</si>
  <si>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</si>
  <si>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</si>
  <si>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</si>
  <si>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</si>
  <si>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</si>
  <si>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</si>
  <si>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</si>
  <si>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</si>
  <si>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</si>
  <si>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</si>
  <si>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</si>
  <si>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</si>
  <si>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</si>
  <si>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</si>
  <si>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</si>
  <si>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</si>
  <si>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</si>
  <si>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</si>
  <si>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</si>
  <si>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</si>
  <si>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</si>
  <si>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</si>
  <si>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</si>
  <si>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</si>
  <si>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</si>
  <si>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</si>
  <si>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</si>
  <si>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</si>
  <si>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</si>
  <si>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</si>
  <si>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</si>
  <si>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</si>
  <si>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</si>
  <si>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</si>
  <si>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</si>
  <si>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</si>
  <si>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</si>
  <si>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</si>
  <si>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</si>
  <si>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</si>
  <si>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</si>
  <si>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</si>
  <si>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</si>
  <si>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</si>
  <si>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</si>
  <si>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</si>
  <si>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</si>
  <si>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</si>
  <si>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</si>
  <si>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</si>
  <si>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</si>
  <si>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</si>
  <si>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</si>
  <si>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</si>
  <si>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</si>
  <si>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</si>
  <si>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</si>
  <si>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</si>
  <si>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</si>
  <si>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</si>
  <si>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</si>
  <si>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</si>
  <si>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</si>
  <si>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</si>
  <si>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</si>
  <si>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</si>
  <si>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</si>
  <si>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</si>
  <si>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</si>
  <si>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</si>
  <si>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</si>
  <si>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</si>
  <si>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</si>
  <si>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里庄町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</si>
  <si>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</si>
  <si>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</si>
  <si>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</si>
  <si>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</si>
  <si>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</si>
  <si>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</si>
  <si>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</si>
  <si>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</si>
  <si>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</si>
  <si>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</si>
  <si>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</si>
  <si>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</si>
  <si>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</si>
  <si>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</si>
  <si>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</si>
  <si>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</si>
  <si>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累積欠損金がなく、経常収支比率100％超えを維持できており、経営状況は健全と言える。
　新たに起債をしていないため、企業債残高対給水収益比率は減少の一途である。料金回収率は100％を超えており、給水原価も低い状態を維持できているので、今後も高い収納率の維持と費用削減に努めていく。
　有収率は安定して高い数値を保てている。引き続き、漏水対策を徹底していく。</t>
    <phoneticPr fontId="4"/>
  </si>
  <si>
    <t>　毎年、下水道工事や道路整備工事に合わせて老朽管路の更新工事を行っていることから、有形固定資産減価償却率は平均値に比べて低くなっていると思われる。未だ管路経年化率は高いため、今後も計画的に老朽管路の更新をしていく必要がある。</t>
    <phoneticPr fontId="4"/>
  </si>
  <si>
    <t>　給水開始から40年以上経過している老朽管路の更新が課題となっている。下水道工事や道路整備工事に合わせた効率的な更新工事を今後も継続していく。
　また、企業債の償還後に大規模団地の管路布設替工事や配水池の耐震化工事を予定しているため、より一層の経費削減に努め、財源を確保し、計画的に事業を行っていく。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</si>
</sst>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0.35</c:v>
                </c:pt>
                <c:pt idx="1">
                  <c:v>0.26</c:v>
                </c:pt>
                <c:pt idx="2">
                  <c:v>1.76</c:v>
                </c:pt>
                <c:pt idx="3">
                  <c:v>1.29</c:v>
                </c:pt>
                <c:pt idx="4">
                  <c:v>1.92</c:v>
                </c:pt>
              </c:numCache>
            </c:numRef>
          </c:val>
          <c:extLst>
            <c:ext xmlns:c16="http://schemas.microsoft.com/office/drawing/2014/chart" uri="{C3380CC4-5D6E-409C-BE32-E72D297353CC}">
              <c16:uniqueId val="{00000000-CED8-4DD0-9FB5-767FBC9A8DB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0.44</c:v>
                </c:pt>
                <c:pt idx="2">
                  <c:v>0.5</c:v>
                </c:pt>
                <c:pt idx="3">
                  <c:v>0.4</c:v>
                </c:pt>
                <c:pt idx="4">
                  <c:v>0.4</c:v>
                </c:pt>
              </c:numCache>
            </c:numRef>
          </c:val>
          <c:smooth val="0"/>
          <c:extLst>
            <c:ext xmlns:c16="http://schemas.microsoft.com/office/drawing/2014/chart" uri="{C3380CC4-5D6E-409C-BE32-E72D297353CC}">
              <c16:uniqueId val="{00000001-CED8-4DD0-9FB5-767FBC9A8DB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114.22</c:v>
                </c:pt>
                <c:pt idx="1">
                  <c:v>112.41</c:v>
                </c:pt>
                <c:pt idx="2">
                  <c:v>112.54</c:v>
                </c:pt>
                <c:pt idx="3">
                  <c:v>109.04</c:v>
                </c:pt>
                <c:pt idx="4">
                  <c:v>110.44</c:v>
                </c:pt>
              </c:numCache>
            </c:numRef>
          </c:val>
          <c:extLst>
            <c:ext xmlns:c16="http://schemas.microsoft.com/office/drawing/2014/chart" uri="{C3380CC4-5D6E-409C-BE32-E72D297353CC}">
              <c16:uniqueId val="{00000000-CDE2-4BCC-980B-F0F265807DF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108.46</c:v>
                </c:pt>
                <c:pt idx="1">
                  <c:v>109.02</c:v>
                </c:pt>
                <c:pt idx="2">
                  <c:v>107.81</c:v>
                </c:pt>
                <c:pt idx="3">
                  <c:v>107.21</c:v>
                </c:pt>
                <c:pt idx="4">
                  <c:v>105.97</c:v>
                </c:pt>
              </c:numCache>
            </c:numRef>
          </c:val>
          <c:smooth val="0"/>
          <c:extLst>
            <c:ext xmlns:c16="http://schemas.microsoft.com/office/drawing/2014/chart" uri="{C3380CC4-5D6E-409C-BE32-E72D297353CC}">
              <c16:uniqueId val="{00000001-CDE2-4BCC-980B-F0F265807DF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45.61</c:v>
                </c:pt>
                <c:pt idx="1">
                  <c:v>46.78</c:v>
                </c:pt>
                <c:pt idx="2">
                  <c:v>47.42</c:v>
                </c:pt>
                <c:pt idx="3">
                  <c:v>47.98</c:v>
                </c:pt>
                <c:pt idx="4">
                  <c:v>47.62</c:v>
                </c:pt>
              </c:numCache>
            </c:numRef>
          </c:val>
          <c:extLst>
            <c:ext xmlns:c16="http://schemas.microsoft.com/office/drawing/2014/chart" uri="{C3380CC4-5D6E-409C-BE32-E72D297353CC}">
              <c16:uniqueId val="{00000000-DE88-45D5-8FF3-BE5CACF2226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49.12</c:v>
                </c:pt>
                <c:pt idx="1">
                  <c:v>49.39</c:v>
                </c:pt>
                <c:pt idx="2">
                  <c:v>50.75</c:v>
                </c:pt>
                <c:pt idx="3">
                  <c:v>51.72</c:v>
                </c:pt>
                <c:pt idx="4">
                  <c:v>52.27</c:v>
                </c:pt>
              </c:numCache>
            </c:numRef>
          </c:val>
          <c:smooth val="0"/>
          <c:extLst>
            <c:ext xmlns:c16="http://schemas.microsoft.com/office/drawing/2014/chart" uri="{C3380CC4-5D6E-409C-BE32-E72D297353CC}">
              <c16:uniqueId val="{00000001-DE88-45D5-8FF3-BE5CACF2226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18.100000000000001</c:v>
                </c:pt>
                <c:pt idx="1">
                  <c:v>23.77</c:v>
                </c:pt>
                <c:pt idx="2">
                  <c:v>36.65</c:v>
                </c:pt>
                <c:pt idx="3">
                  <c:v>37.56</c:v>
                </c:pt>
                <c:pt idx="4">
                  <c:v>37.06</c:v>
                </c:pt>
              </c:numCache>
            </c:numRef>
          </c:val>
          <c:extLst>
            <c:ext xmlns:c16="http://schemas.microsoft.com/office/drawing/2014/chart" uri="{C3380CC4-5D6E-409C-BE32-E72D297353CC}">
              <c16:uniqueId val="{00000000-CA3A-4364-9199-442EC9AE1EA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16.760000000000002</c:v>
                </c:pt>
                <c:pt idx="1">
                  <c:v>18.57</c:v>
                </c:pt>
                <c:pt idx="2">
                  <c:v>21.14</c:v>
                </c:pt>
                <c:pt idx="3">
                  <c:v>22.12</c:v>
                </c:pt>
                <c:pt idx="4">
                  <c:v>25.67</c:v>
                </c:pt>
              </c:numCache>
            </c:numRef>
          </c:val>
          <c:smooth val="0"/>
          <c:extLst>
            <c:ext xmlns:c16="http://schemas.microsoft.com/office/drawing/2014/chart" uri="{C3380CC4-5D6E-409C-BE32-E72D297353CC}">
              <c16:uniqueId val="{00000001-CA3A-4364-9199-442EC9AE1EA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EC-47D9-A740-959464222F8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11.94</c:v>
                </c:pt>
                <c:pt idx="1">
                  <c:v>11</c:v>
                </c:pt>
                <c:pt idx="2">
                  <c:v>8.86</c:v>
                </c:pt>
                <c:pt idx="3">
                  <c:v>7.65</c:v>
                </c:pt>
                <c:pt idx="4">
                  <c:v>8.52</c:v>
                </c:pt>
              </c:numCache>
            </c:numRef>
          </c:val>
          <c:smooth val="0"/>
          <c:extLst>
            <c:ext xmlns:c16="http://schemas.microsoft.com/office/drawing/2014/chart" uri="{C3380CC4-5D6E-409C-BE32-E72D297353CC}">
              <c16:uniqueId val="{00000001-9FEC-47D9-A740-959464222F8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536.36</c:v>
                </c:pt>
                <c:pt idx="1">
                  <c:v>530.80999999999995</c:v>
                </c:pt>
                <c:pt idx="2">
                  <c:v>841.86</c:v>
                </c:pt>
                <c:pt idx="3">
                  <c:v>670.45</c:v>
                </c:pt>
                <c:pt idx="4">
                  <c:v>724.59</c:v>
                </c:pt>
              </c:numCache>
            </c:numRef>
          </c:val>
          <c:extLst>
            <c:ext xmlns:c16="http://schemas.microsoft.com/office/drawing/2014/chart" uri="{C3380CC4-5D6E-409C-BE32-E72D297353CC}">
              <c16:uniqueId val="{00000000-D40B-406F-95EF-3A8F63C24EB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362.93</c:v>
                </c:pt>
                <c:pt idx="1">
                  <c:v>371.81</c:v>
                </c:pt>
                <c:pt idx="2">
                  <c:v>384.23</c:v>
                </c:pt>
                <c:pt idx="3">
                  <c:v>364.3</c:v>
                </c:pt>
                <c:pt idx="4">
                  <c:v>378.87</c:v>
                </c:pt>
              </c:numCache>
            </c:numRef>
          </c:val>
          <c:smooth val="0"/>
          <c:extLst>
            <c:ext xmlns:c16="http://schemas.microsoft.com/office/drawing/2014/chart" uri="{C3380CC4-5D6E-409C-BE32-E72D297353CC}">
              <c16:uniqueId val="{00000001-D40B-406F-95EF-3A8F63C24EB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16.940000000000001</c:v>
                </c:pt>
                <c:pt idx="1">
                  <c:v>10.36</c:v>
                </c:pt>
                <c:pt idx="2">
                  <c:v>4.53</c:v>
                </c:pt>
                <c:pt idx="3">
                  <c:v>3.24</c:v>
                </c:pt>
                <c:pt idx="4">
                  <c:v>1.85</c:v>
                </c:pt>
              </c:numCache>
            </c:numRef>
          </c:val>
          <c:extLst>
            <c:ext xmlns:c16="http://schemas.microsoft.com/office/drawing/2014/chart" uri="{C3380CC4-5D6E-409C-BE32-E72D297353CC}">
              <c16:uniqueId val="{00000000-7A57-4380-A81D-02F58BDD2ED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439.05</c:v>
                </c:pt>
                <c:pt idx="1">
                  <c:v>465.85</c:v>
                </c:pt>
                <c:pt idx="2">
                  <c:v>439.43</c:v>
                </c:pt>
                <c:pt idx="3">
                  <c:v>438.41</c:v>
                </c:pt>
                <c:pt idx="4">
                  <c:v>430.23</c:v>
                </c:pt>
              </c:numCache>
            </c:numRef>
          </c:val>
          <c:smooth val="0"/>
          <c:extLst>
            <c:ext xmlns:c16="http://schemas.microsoft.com/office/drawing/2014/chart" uri="{C3380CC4-5D6E-409C-BE32-E72D297353CC}">
              <c16:uniqueId val="{00000001-7A57-4380-A81D-02F58BDD2ED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114.85</c:v>
                </c:pt>
                <c:pt idx="1">
                  <c:v>99.51</c:v>
                </c:pt>
                <c:pt idx="2">
                  <c:v>112.74</c:v>
                </c:pt>
                <c:pt idx="3">
                  <c:v>108.15</c:v>
                </c:pt>
                <c:pt idx="4">
                  <c:v>109.78</c:v>
                </c:pt>
              </c:numCache>
            </c:numRef>
          </c:val>
          <c:extLst>
            <c:ext xmlns:c16="http://schemas.microsoft.com/office/drawing/2014/chart" uri="{C3380CC4-5D6E-409C-BE32-E72D297353CC}">
              <c16:uniqueId val="{00000000-229B-4087-9FFB-25F32CE9400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95.26</c:v>
                </c:pt>
                <c:pt idx="1">
                  <c:v>92.39</c:v>
                </c:pt>
                <c:pt idx="2">
                  <c:v>94.41</c:v>
                </c:pt>
                <c:pt idx="3">
                  <c:v>90.96</c:v>
                </c:pt>
                <c:pt idx="4">
                  <c:v>90.66</c:v>
                </c:pt>
              </c:numCache>
            </c:numRef>
          </c:val>
          <c:smooth val="0"/>
          <c:extLst>
            <c:ext xmlns:c16="http://schemas.microsoft.com/office/drawing/2014/chart" uri="{C3380CC4-5D6E-409C-BE32-E72D297353CC}">
              <c16:uniqueId val="{00000001-229B-4087-9FFB-25F32CE9400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146.36000000000001</c:v>
                </c:pt>
                <c:pt idx="1">
                  <c:v>151.47999999999999</c:v>
                </c:pt>
                <c:pt idx="2">
                  <c:v>149.71</c:v>
                </c:pt>
                <c:pt idx="3">
                  <c:v>156.79</c:v>
                </c:pt>
                <c:pt idx="4">
                  <c:v>154.66</c:v>
                </c:pt>
              </c:numCache>
            </c:numRef>
          </c:val>
          <c:extLst>
            <c:ext xmlns:c16="http://schemas.microsoft.com/office/drawing/2014/chart" uri="{C3380CC4-5D6E-409C-BE32-E72D297353CC}">
              <c16:uniqueId val="{00000000-E7D3-443B-B431-00F21D39D4C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192.82</c:v>
                </c:pt>
                <c:pt idx="1">
                  <c:v>192.98</c:v>
                </c:pt>
                <c:pt idx="2">
                  <c:v>192.13</c:v>
                </c:pt>
                <c:pt idx="3">
                  <c:v>197.04</c:v>
                </c:pt>
                <c:pt idx="4">
                  <c:v>199.33</c:v>
                </c:pt>
              </c:numCache>
            </c:numRef>
          </c:val>
          <c:smooth val="0"/>
          <c:extLst>
            <c:ext xmlns:c16="http://schemas.microsoft.com/office/drawing/2014/chart" uri="{C3380CC4-5D6E-409C-BE32-E72D297353CC}">
              <c16:uniqueId val="{00000001-E7D3-443B-B431-00F21D39D4C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62.76</c:v>
                </c:pt>
                <c:pt idx="1">
                  <c:v>61.85</c:v>
                </c:pt>
                <c:pt idx="2">
                  <c:v>61.72</c:v>
                </c:pt>
                <c:pt idx="3">
                  <c:v>59.92</c:v>
                </c:pt>
                <c:pt idx="4">
                  <c:v>57.71</c:v>
                </c:pt>
              </c:numCache>
            </c:numRef>
          </c:val>
          <c:extLst>
            <c:ext xmlns:c16="http://schemas.microsoft.com/office/drawing/2014/chart" uri="{C3380CC4-5D6E-409C-BE32-E72D297353CC}">
              <c16:uniqueId val="{00000000-3FE5-4F61-A001-6E26C8C1CB0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54.05</c:v>
                </c:pt>
                <c:pt idx="1">
                  <c:v>54.43</c:v>
                </c:pt>
                <c:pt idx="2">
                  <c:v>53.87</c:v>
                </c:pt>
                <c:pt idx="3">
                  <c:v>54.49</c:v>
                </c:pt>
                <c:pt idx="4">
                  <c:v>54.8</c:v>
                </c:pt>
              </c:numCache>
            </c:numRef>
          </c:val>
          <c:smooth val="0"/>
          <c:extLst>
            <c:ext xmlns:c16="http://schemas.microsoft.com/office/drawing/2014/chart" uri="{C3380CC4-5D6E-409C-BE32-E72D297353CC}">
              <c16:uniqueId val="{00000001-3FE5-4F61-A001-6E26C8C1CB0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99.82</c:v>
                </c:pt>
                <c:pt idx="1">
                  <c:v>99.61</c:v>
                </c:pt>
                <c:pt idx="2">
                  <c:v>99.52</c:v>
                </c:pt>
                <c:pt idx="3">
                  <c:v>99.18</c:v>
                </c:pt>
                <c:pt idx="4">
                  <c:v>98.15</c:v>
                </c:pt>
              </c:numCache>
            </c:numRef>
          </c:val>
          <c:extLst>
            <c:ext xmlns:c16="http://schemas.microsoft.com/office/drawing/2014/chart" uri="{C3380CC4-5D6E-409C-BE32-E72D297353CC}">
              <c16:uniqueId val="{00000000-F855-4DFC-BFD5-A6F4FD791A8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80.510000000000005</c:v>
                </c:pt>
                <c:pt idx="1">
                  <c:v>79.44</c:v>
                </c:pt>
                <c:pt idx="2">
                  <c:v>79.489999999999995</c:v>
                </c:pt>
                <c:pt idx="3">
                  <c:v>78.8</c:v>
                </c:pt>
                <c:pt idx="4">
                  <c:v>77.98</c:v>
                </c:pt>
              </c:numCache>
            </c:numRef>
          </c:val>
          <c:smooth val="0"/>
          <c:extLst>
            <c:ext xmlns:c16="http://schemas.microsoft.com/office/drawing/2014/chart" uri="{C3380CC4-5D6E-409C-BE32-E72D297353CC}">
              <c16:uniqueId val="{00000001-F855-4DFC-BFD5-A6F4FD791A8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E43"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岡山県　里庄町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A7</v>
      </c>
      <c r="X8" s="43"/>
      <c r="Y8" s="43"/>
      <c r="Z8" s="43"/>
      <c r="AA8" s="43"/>
      <c r="AB8" s="43"/>
      <c r="AC8" s="43"/>
      <c r="AD8" s="43" t="str">
        <f>データ!$M$6</f>
        <v>非設置</v>
      </c>
      <c r="AE8" s="43"/>
      <c r="AF8" s="43"/>
      <c r="AG8" s="43"/>
      <c r="AH8" s="43"/>
      <c r="AI8" s="43"/>
      <c r="AJ8" s="43"/>
      <c r="AK8" s="2"/>
      <c r="AL8" s="44">
        <f>データ!$R$6</f>
        <v>11007</v>
      </c>
      <c r="AM8" s="44"/>
      <c r="AN8" s="44"/>
      <c r="AO8" s="44"/>
      <c r="AP8" s="44"/>
      <c r="AQ8" s="44"/>
      <c r="AR8" s="44"/>
      <c r="AS8" s="44"/>
      <c r="AT8" s="45">
        <f>データ!$S$6</f>
        <v>12.23</v>
      </c>
      <c r="AU8" s="46"/>
      <c r="AV8" s="46"/>
      <c r="AW8" s="46"/>
      <c r="AX8" s="46"/>
      <c r="AY8" s="46"/>
      <c r="AZ8" s="46"/>
      <c r="BA8" s="46"/>
      <c r="BB8" s="47">
        <f>データ!$T$6</f>
        <v>900</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96.68</v>
      </c>
      <c r="J10" s="46"/>
      <c r="K10" s="46"/>
      <c r="L10" s="46"/>
      <c r="M10" s="46"/>
      <c r="N10" s="46"/>
      <c r="O10" s="80"/>
      <c r="P10" s="47">
        <f>データ!$P$6</f>
        <v>97.27</v>
      </c>
      <c r="Q10" s="47"/>
      <c r="R10" s="47"/>
      <c r="S10" s="47"/>
      <c r="T10" s="47"/>
      <c r="U10" s="47"/>
      <c r="V10" s="47"/>
      <c r="W10" s="44">
        <f>データ!$Q$6</f>
        <v>3465</v>
      </c>
      <c r="X10" s="44"/>
      <c r="Y10" s="44"/>
      <c r="Z10" s="44"/>
      <c r="AA10" s="44"/>
      <c r="AB10" s="44"/>
      <c r="AC10" s="44"/>
      <c r="AD10" s="2"/>
      <c r="AE10" s="2"/>
      <c r="AF10" s="2"/>
      <c r="AG10" s="2"/>
      <c r="AH10" s="2"/>
      <c r="AI10" s="2"/>
      <c r="AJ10" s="2"/>
      <c r="AK10" s="2"/>
      <c r="AL10" s="44">
        <f>データ!$U$6</f>
        <v>10635</v>
      </c>
      <c r="AM10" s="44"/>
      <c r="AN10" s="44"/>
      <c r="AO10" s="44"/>
      <c r="AP10" s="44"/>
      <c r="AQ10" s="44"/>
      <c r="AR10" s="44"/>
      <c r="AS10" s="44"/>
      <c r="AT10" s="45">
        <f>データ!$V$6</f>
        <v>12.23</v>
      </c>
      <c r="AU10" s="46"/>
      <c r="AV10" s="46"/>
      <c r="AW10" s="46"/>
      <c r="AX10" s="46"/>
      <c r="AY10" s="46"/>
      <c r="AZ10" s="46"/>
      <c r="BA10" s="46"/>
      <c r="BB10" s="47">
        <f>データ!$W$6</f>
        <v>869.58</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STPXClOSW2I5GyB7VW/vKaRx0/3B36hYcXD7HskoStpTloNs9LiAIVQXU1eWuscv5x+3ae+tVoNOCGE73SPP9A==" saltValue="7oqtBX9dlwWO/rU2txtxQ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334456</v>
      </c>
      <c r="D6" s="20">
        <f t="shared" si="3"/>
        <v>46</v>
      </c>
      <c r="E6" s="20">
        <f t="shared" si="3"/>
        <v>1</v>
      </c>
      <c r="F6" s="20">
        <f t="shared" si="3"/>
        <v>0</v>
      </c>
      <c r="G6" s="20">
        <f t="shared" si="3"/>
        <v>1</v>
      </c>
      <c r="H6" s="20" t="str">
        <f t="shared" si="3"/>
        <v>岡山県　里庄町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96.68</v>
      </c>
      <c r="P6" s="21">
        <f t="shared" si="3"/>
        <v>97.27</v>
      </c>
      <c r="Q6" s="21">
        <f t="shared" si="3"/>
        <v>3465</v>
      </c>
      <c r="R6" s="21">
        <f t="shared" si="3"/>
        <v>11007</v>
      </c>
      <c r="S6" s="21">
        <f t="shared" si="3"/>
        <v>12.23</v>
      </c>
      <c r="T6" s="21">
        <f t="shared" si="3"/>
        <v>900</v>
      </c>
      <c r="U6" s="21">
        <f t="shared" si="3"/>
        <v>10635</v>
      </c>
      <c r="V6" s="21">
        <f t="shared" si="3"/>
        <v>12.23</v>
      </c>
      <c r="W6" s="21">
        <f t="shared" si="3"/>
        <v>869.58</v>
      </c>
      <c r="X6" s="22">
        <f>IF(X7="",NA(),X7)</f>
        <v>114.22</v>
      </c>
      <c r="Y6" s="22">
        <f t="shared" ref="Y6:AG6" si="4">IF(Y7="",NA(),Y7)</f>
        <v>112.41</v>
      </c>
      <c r="Z6" s="22">
        <f t="shared" si="4"/>
        <v>112.54</v>
      </c>
      <c r="AA6" s="22">
        <f t="shared" si="4"/>
        <v>109.04</v>
      </c>
      <c r="AB6" s="22">
        <f t="shared" si="4"/>
        <v>110.44</v>
      </c>
      <c r="AC6" s="22">
        <f t="shared" si="4"/>
        <v>108.46</v>
      </c>
      <c r="AD6" s="22">
        <f t="shared" si="4"/>
        <v>109.02</v>
      </c>
      <c r="AE6" s="22">
        <f t="shared" si="4"/>
        <v>107.81</v>
      </c>
      <c r="AF6" s="22">
        <f t="shared" si="4"/>
        <v>107.21</v>
      </c>
      <c r="AG6" s="22">
        <f t="shared" si="4"/>
        <v>105.97</v>
      </c>
      <c r="AH6" s="21" t="str">
        <f>IF(AH7="","",IF(AH7="-","【-】","【"&amp;SUBSTITUTE(TEXT(AH7,"#,##0.00"),"-","△")&amp;"】"))</f>
        <v>【108.24】</v>
      </c>
      <c r="AI6" s="21">
        <f>IF(AI7="",NA(),AI7)</f>
        <v>0</v>
      </c>
      <c r="AJ6" s="21">
        <f t="shared" ref="AJ6:AR6" si="5">IF(AJ7="",NA(),AJ7)</f>
        <v>0</v>
      </c>
      <c r="AK6" s="21">
        <f t="shared" si="5"/>
        <v>0</v>
      </c>
      <c r="AL6" s="21">
        <f t="shared" si="5"/>
        <v>0</v>
      </c>
      <c r="AM6" s="21">
        <f t="shared" si="5"/>
        <v>0</v>
      </c>
      <c r="AN6" s="22">
        <f t="shared" si="5"/>
        <v>11.94</v>
      </c>
      <c r="AO6" s="22">
        <f t="shared" si="5"/>
        <v>11</v>
      </c>
      <c r="AP6" s="22">
        <f t="shared" si="5"/>
        <v>8.86</v>
      </c>
      <c r="AQ6" s="22">
        <f t="shared" si="5"/>
        <v>7.65</v>
      </c>
      <c r="AR6" s="22">
        <f t="shared" si="5"/>
        <v>8.52</v>
      </c>
      <c r="AS6" s="21" t="str">
        <f>IF(AS7="","",IF(AS7="-","【-】","【"&amp;SUBSTITUTE(TEXT(AS7,"#,##0.00"),"-","△")&amp;"】"))</f>
        <v>【1.50】</v>
      </c>
      <c r="AT6" s="22">
        <f>IF(AT7="",NA(),AT7)</f>
        <v>536.36</v>
      </c>
      <c r="AU6" s="22">
        <f t="shared" ref="AU6:BC6" si="6">IF(AU7="",NA(),AU7)</f>
        <v>530.80999999999995</v>
      </c>
      <c r="AV6" s="22">
        <f t="shared" si="6"/>
        <v>841.86</v>
      </c>
      <c r="AW6" s="22">
        <f t="shared" si="6"/>
        <v>670.45</v>
      </c>
      <c r="AX6" s="22">
        <f t="shared" si="6"/>
        <v>724.59</v>
      </c>
      <c r="AY6" s="22">
        <f t="shared" si="6"/>
        <v>362.93</v>
      </c>
      <c r="AZ6" s="22">
        <f t="shared" si="6"/>
        <v>371.81</v>
      </c>
      <c r="BA6" s="22">
        <f t="shared" si="6"/>
        <v>384.23</v>
      </c>
      <c r="BB6" s="22">
        <f t="shared" si="6"/>
        <v>364.3</v>
      </c>
      <c r="BC6" s="22">
        <f t="shared" si="6"/>
        <v>378.87</v>
      </c>
      <c r="BD6" s="21" t="str">
        <f>IF(BD7="","",IF(BD7="-","【-】","【"&amp;SUBSTITUTE(TEXT(BD7,"#,##0.00"),"-","△")&amp;"】"))</f>
        <v>【243.36】</v>
      </c>
      <c r="BE6" s="22">
        <f>IF(BE7="",NA(),BE7)</f>
        <v>16.940000000000001</v>
      </c>
      <c r="BF6" s="22">
        <f t="shared" ref="BF6:BN6" si="7">IF(BF7="",NA(),BF7)</f>
        <v>10.36</v>
      </c>
      <c r="BG6" s="22">
        <f t="shared" si="7"/>
        <v>4.53</v>
      </c>
      <c r="BH6" s="22">
        <f t="shared" si="7"/>
        <v>3.24</v>
      </c>
      <c r="BI6" s="22">
        <f t="shared" si="7"/>
        <v>1.85</v>
      </c>
      <c r="BJ6" s="22">
        <f t="shared" si="7"/>
        <v>439.05</v>
      </c>
      <c r="BK6" s="22">
        <f t="shared" si="7"/>
        <v>465.85</v>
      </c>
      <c r="BL6" s="22">
        <f t="shared" si="7"/>
        <v>439.43</v>
      </c>
      <c r="BM6" s="22">
        <f t="shared" si="7"/>
        <v>438.41</v>
      </c>
      <c r="BN6" s="22">
        <f t="shared" si="7"/>
        <v>430.23</v>
      </c>
      <c r="BO6" s="21" t="str">
        <f>IF(BO7="","",IF(BO7="-","【-】","【"&amp;SUBSTITUTE(TEXT(BO7,"#,##0.00"),"-","△")&amp;"】"))</f>
        <v>【265.93】</v>
      </c>
      <c r="BP6" s="22">
        <f>IF(BP7="",NA(),BP7)</f>
        <v>114.85</v>
      </c>
      <c r="BQ6" s="22">
        <f t="shared" ref="BQ6:BY6" si="8">IF(BQ7="",NA(),BQ7)</f>
        <v>99.51</v>
      </c>
      <c r="BR6" s="22">
        <f t="shared" si="8"/>
        <v>112.74</v>
      </c>
      <c r="BS6" s="22">
        <f t="shared" si="8"/>
        <v>108.15</v>
      </c>
      <c r="BT6" s="22">
        <f t="shared" si="8"/>
        <v>109.78</v>
      </c>
      <c r="BU6" s="22">
        <f t="shared" si="8"/>
        <v>95.26</v>
      </c>
      <c r="BV6" s="22">
        <f t="shared" si="8"/>
        <v>92.39</v>
      </c>
      <c r="BW6" s="22">
        <f t="shared" si="8"/>
        <v>94.41</v>
      </c>
      <c r="BX6" s="22">
        <f t="shared" si="8"/>
        <v>90.96</v>
      </c>
      <c r="BY6" s="22">
        <f t="shared" si="8"/>
        <v>90.66</v>
      </c>
      <c r="BZ6" s="21" t="str">
        <f>IF(BZ7="","",IF(BZ7="-","【-】","【"&amp;SUBSTITUTE(TEXT(BZ7,"#,##0.00"),"-","△")&amp;"】"))</f>
        <v>【97.82】</v>
      </c>
      <c r="CA6" s="22">
        <f>IF(CA7="",NA(),CA7)</f>
        <v>146.36000000000001</v>
      </c>
      <c r="CB6" s="22">
        <f t="shared" ref="CB6:CJ6" si="9">IF(CB7="",NA(),CB7)</f>
        <v>151.47999999999999</v>
      </c>
      <c r="CC6" s="22">
        <f t="shared" si="9"/>
        <v>149.71</v>
      </c>
      <c r="CD6" s="22">
        <f t="shared" si="9"/>
        <v>156.79</v>
      </c>
      <c r="CE6" s="22">
        <f t="shared" si="9"/>
        <v>154.66</v>
      </c>
      <c r="CF6" s="22">
        <f t="shared" si="9"/>
        <v>192.82</v>
      </c>
      <c r="CG6" s="22">
        <f t="shared" si="9"/>
        <v>192.98</v>
      </c>
      <c r="CH6" s="22">
        <f t="shared" si="9"/>
        <v>192.13</v>
      </c>
      <c r="CI6" s="22">
        <f t="shared" si="9"/>
        <v>197.04</v>
      </c>
      <c r="CJ6" s="22">
        <f t="shared" si="9"/>
        <v>199.33</v>
      </c>
      <c r="CK6" s="21" t="str">
        <f>IF(CK7="","",IF(CK7="-","【-】","【"&amp;SUBSTITUTE(TEXT(CK7,"#,##0.00"),"-","△")&amp;"】"))</f>
        <v>【177.56】</v>
      </c>
      <c r="CL6" s="22">
        <f>IF(CL7="",NA(),CL7)</f>
        <v>62.76</v>
      </c>
      <c r="CM6" s="22">
        <f t="shared" ref="CM6:CU6" si="10">IF(CM7="",NA(),CM7)</f>
        <v>61.85</v>
      </c>
      <c r="CN6" s="22">
        <f t="shared" si="10"/>
        <v>61.72</v>
      </c>
      <c r="CO6" s="22">
        <f t="shared" si="10"/>
        <v>59.92</v>
      </c>
      <c r="CP6" s="22">
        <f t="shared" si="10"/>
        <v>57.71</v>
      </c>
      <c r="CQ6" s="22">
        <f t="shared" si="10"/>
        <v>54.05</v>
      </c>
      <c r="CR6" s="22">
        <f t="shared" si="10"/>
        <v>54.43</v>
      </c>
      <c r="CS6" s="22">
        <f t="shared" si="10"/>
        <v>53.87</v>
      </c>
      <c r="CT6" s="22">
        <f t="shared" si="10"/>
        <v>54.49</v>
      </c>
      <c r="CU6" s="22">
        <f t="shared" si="10"/>
        <v>54.8</v>
      </c>
      <c r="CV6" s="21" t="str">
        <f>IF(CV7="","",IF(CV7="-","【-】","【"&amp;SUBSTITUTE(TEXT(CV7,"#,##0.00"),"-","△")&amp;"】"))</f>
        <v>【59.81】</v>
      </c>
      <c r="CW6" s="22">
        <f>IF(CW7="",NA(),CW7)</f>
        <v>99.82</v>
      </c>
      <c r="CX6" s="22">
        <f t="shared" ref="CX6:DF6" si="11">IF(CX7="",NA(),CX7)</f>
        <v>99.61</v>
      </c>
      <c r="CY6" s="22">
        <f t="shared" si="11"/>
        <v>99.52</v>
      </c>
      <c r="CZ6" s="22">
        <f t="shared" si="11"/>
        <v>99.18</v>
      </c>
      <c r="DA6" s="22">
        <f t="shared" si="11"/>
        <v>98.15</v>
      </c>
      <c r="DB6" s="22">
        <f t="shared" si="11"/>
        <v>80.510000000000005</v>
      </c>
      <c r="DC6" s="22">
        <f t="shared" si="11"/>
        <v>79.44</v>
      </c>
      <c r="DD6" s="22">
        <f t="shared" si="11"/>
        <v>79.489999999999995</v>
      </c>
      <c r="DE6" s="22">
        <f t="shared" si="11"/>
        <v>78.8</v>
      </c>
      <c r="DF6" s="22">
        <f t="shared" si="11"/>
        <v>77.98</v>
      </c>
      <c r="DG6" s="21" t="str">
        <f>IF(DG7="","",IF(DG7="-","【-】","【"&amp;SUBSTITUTE(TEXT(DG7,"#,##0.00"),"-","△")&amp;"】"))</f>
        <v>【89.42】</v>
      </c>
      <c r="DH6" s="22">
        <f>IF(DH7="",NA(),DH7)</f>
        <v>45.61</v>
      </c>
      <c r="DI6" s="22">
        <f t="shared" ref="DI6:DQ6" si="12">IF(DI7="",NA(),DI7)</f>
        <v>46.78</v>
      </c>
      <c r="DJ6" s="22">
        <f t="shared" si="12"/>
        <v>47.42</v>
      </c>
      <c r="DK6" s="22">
        <f t="shared" si="12"/>
        <v>47.98</v>
      </c>
      <c r="DL6" s="22">
        <f t="shared" si="12"/>
        <v>47.62</v>
      </c>
      <c r="DM6" s="22">
        <f t="shared" si="12"/>
        <v>49.12</v>
      </c>
      <c r="DN6" s="22">
        <f t="shared" si="12"/>
        <v>49.39</v>
      </c>
      <c r="DO6" s="22">
        <f t="shared" si="12"/>
        <v>50.75</v>
      </c>
      <c r="DP6" s="22">
        <f t="shared" si="12"/>
        <v>51.72</v>
      </c>
      <c r="DQ6" s="22">
        <f t="shared" si="12"/>
        <v>52.27</v>
      </c>
      <c r="DR6" s="21" t="str">
        <f>IF(DR7="","",IF(DR7="-","【-】","【"&amp;SUBSTITUTE(TEXT(DR7,"#,##0.00"),"-","△")&amp;"】"))</f>
        <v>【52.02】</v>
      </c>
      <c r="DS6" s="22">
        <f>IF(DS7="",NA(),DS7)</f>
        <v>18.100000000000001</v>
      </c>
      <c r="DT6" s="22">
        <f t="shared" ref="DT6:EB6" si="13">IF(DT7="",NA(),DT7)</f>
        <v>23.77</v>
      </c>
      <c r="DU6" s="22">
        <f t="shared" si="13"/>
        <v>36.65</v>
      </c>
      <c r="DV6" s="22">
        <f t="shared" si="13"/>
        <v>37.56</v>
      </c>
      <c r="DW6" s="22">
        <f t="shared" si="13"/>
        <v>37.06</v>
      </c>
      <c r="DX6" s="22">
        <f t="shared" si="13"/>
        <v>16.760000000000002</v>
      </c>
      <c r="DY6" s="22">
        <f t="shared" si="13"/>
        <v>18.57</v>
      </c>
      <c r="DZ6" s="22">
        <f t="shared" si="13"/>
        <v>21.14</v>
      </c>
      <c r="EA6" s="22">
        <f t="shared" si="13"/>
        <v>22.12</v>
      </c>
      <c r="EB6" s="22">
        <f t="shared" si="13"/>
        <v>25.67</v>
      </c>
      <c r="EC6" s="21" t="str">
        <f>IF(EC7="","",IF(EC7="-","【-】","【"&amp;SUBSTITUTE(TEXT(EC7,"#,##0.00"),"-","△")&amp;"】"))</f>
        <v>【25.37】</v>
      </c>
      <c r="ED6" s="22">
        <f>IF(ED7="",NA(),ED7)</f>
        <v>0.35</v>
      </c>
      <c r="EE6" s="22">
        <f t="shared" ref="EE6:EM6" si="14">IF(EE7="",NA(),EE7)</f>
        <v>0.26</v>
      </c>
      <c r="EF6" s="22">
        <f t="shared" si="14"/>
        <v>1.76</v>
      </c>
      <c r="EG6" s="22">
        <f t="shared" si="14"/>
        <v>1.29</v>
      </c>
      <c r="EH6" s="22">
        <f t="shared" si="14"/>
        <v>1.92</v>
      </c>
      <c r="EI6" s="22">
        <f t="shared" si="14"/>
        <v>0.42</v>
      </c>
      <c r="EJ6" s="22">
        <f t="shared" si="14"/>
        <v>0.44</v>
      </c>
      <c r="EK6" s="22">
        <f t="shared" si="14"/>
        <v>0.5</v>
      </c>
      <c r="EL6" s="22">
        <f t="shared" si="14"/>
        <v>0.4</v>
      </c>
      <c r="EM6" s="22">
        <f t="shared" si="14"/>
        <v>0.4</v>
      </c>
      <c r="EN6" s="21" t="str">
        <f>IF(EN7="","",IF(EN7="-","【-】","【"&amp;SUBSTITUTE(TEXT(EN7,"#,##0.00"),"-","△")&amp;"】"))</f>
        <v>【0.62】</v>
      </c>
    </row>
    <row r="7" spans="1:144" s="23" customFormat="1" x14ac:dyDescent="0.15">
      <c r="A7" s="15"/>
      <c r="B7" s="24">
        <v>2023</v>
      </c>
      <c r="C7" s="24">
        <v>334456</v>
      </c>
      <c r="D7" s="24">
        <v>46</v>
      </c>
      <c r="E7" s="24">
        <v>1</v>
      </c>
      <c r="F7" s="24">
        <v>0</v>
      </c>
      <c r="G7" s="24">
        <v>1</v>
      </c>
      <c r="H7" s="24" t="s">
        <v>93</v>
      </c>
      <c r="I7" s="24" t="s">
        <v>94</v>
      </c>
      <c r="J7" s="24" t="s">
        <v>95</v>
      </c>
      <c r="K7" s="24" t="s">
        <v>96</v>
      </c>
      <c r="L7" s="24" t="s">
        <v>97</v>
      </c>
      <c r="M7" s="24" t="s">
        <v>98</v>
      </c>
      <c r="N7" s="25" t="s">
        <v>99</v>
      </c>
      <c r="O7" s="25">
        <v>96.68</v>
      </c>
      <c r="P7" s="25">
        <v>97.27</v>
      </c>
      <c r="Q7" s="25">
        <v>3465</v>
      </c>
      <c r="R7" s="25">
        <v>11007</v>
      </c>
      <c r="S7" s="25">
        <v>12.23</v>
      </c>
      <c r="T7" s="25">
        <v>900</v>
      </c>
      <c r="U7" s="25">
        <v>10635</v>
      </c>
      <c r="V7" s="25">
        <v>12.23</v>
      </c>
      <c r="W7" s="25">
        <v>869.58</v>
      </c>
      <c r="X7" s="25">
        <v>114.22</v>
      </c>
      <c r="Y7" s="25">
        <v>112.41</v>
      </c>
      <c r="Z7" s="25">
        <v>112.54</v>
      </c>
      <c r="AA7" s="25">
        <v>109.04</v>
      </c>
      <c r="AB7" s="25">
        <v>110.44</v>
      </c>
      <c r="AC7" s="25">
        <v>108.46</v>
      </c>
      <c r="AD7" s="25">
        <v>109.02</v>
      </c>
      <c r="AE7" s="25">
        <v>107.81</v>
      </c>
      <c r="AF7" s="25">
        <v>107.21</v>
      </c>
      <c r="AG7" s="25">
        <v>105.97</v>
      </c>
      <c r="AH7" s="25">
        <v>108.24</v>
      </c>
      <c r="AI7" s="25">
        <v>0</v>
      </c>
      <c r="AJ7" s="25">
        <v>0</v>
      </c>
      <c r="AK7" s="25">
        <v>0</v>
      </c>
      <c r="AL7" s="25">
        <v>0</v>
      </c>
      <c r="AM7" s="25">
        <v>0</v>
      </c>
      <c r="AN7" s="25">
        <v>11.94</v>
      </c>
      <c r="AO7" s="25">
        <v>11</v>
      </c>
      <c r="AP7" s="25">
        <v>8.86</v>
      </c>
      <c r="AQ7" s="25">
        <v>7.65</v>
      </c>
      <c r="AR7" s="25">
        <v>8.52</v>
      </c>
      <c r="AS7" s="25">
        <v>1.5</v>
      </c>
      <c r="AT7" s="25">
        <v>536.36</v>
      </c>
      <c r="AU7" s="25">
        <v>530.80999999999995</v>
      </c>
      <c r="AV7" s="25">
        <v>841.86</v>
      </c>
      <c r="AW7" s="25">
        <v>670.45</v>
      </c>
      <c r="AX7" s="25">
        <v>724.59</v>
      </c>
      <c r="AY7" s="25">
        <v>362.93</v>
      </c>
      <c r="AZ7" s="25">
        <v>371.81</v>
      </c>
      <c r="BA7" s="25">
        <v>384.23</v>
      </c>
      <c r="BB7" s="25">
        <v>364.3</v>
      </c>
      <c r="BC7" s="25">
        <v>378.87</v>
      </c>
      <c r="BD7" s="25">
        <v>243.36</v>
      </c>
      <c r="BE7" s="25">
        <v>16.940000000000001</v>
      </c>
      <c r="BF7" s="25">
        <v>10.36</v>
      </c>
      <c r="BG7" s="25">
        <v>4.53</v>
      </c>
      <c r="BH7" s="25">
        <v>3.24</v>
      </c>
      <c r="BI7" s="25">
        <v>1.85</v>
      </c>
      <c r="BJ7" s="25">
        <v>439.05</v>
      </c>
      <c r="BK7" s="25">
        <v>465.85</v>
      </c>
      <c r="BL7" s="25">
        <v>439.43</v>
      </c>
      <c r="BM7" s="25">
        <v>438.41</v>
      </c>
      <c r="BN7" s="25">
        <v>430.23</v>
      </c>
      <c r="BO7" s="25">
        <v>265.93</v>
      </c>
      <c r="BP7" s="25">
        <v>114.85</v>
      </c>
      <c r="BQ7" s="25">
        <v>99.51</v>
      </c>
      <c r="BR7" s="25">
        <v>112.74</v>
      </c>
      <c r="BS7" s="25">
        <v>108.15</v>
      </c>
      <c r="BT7" s="25">
        <v>109.78</v>
      </c>
      <c r="BU7" s="25">
        <v>95.26</v>
      </c>
      <c r="BV7" s="25">
        <v>92.39</v>
      </c>
      <c r="BW7" s="25">
        <v>94.41</v>
      </c>
      <c r="BX7" s="25">
        <v>90.96</v>
      </c>
      <c r="BY7" s="25">
        <v>90.66</v>
      </c>
      <c r="BZ7" s="25">
        <v>97.82</v>
      </c>
      <c r="CA7" s="25">
        <v>146.36000000000001</v>
      </c>
      <c r="CB7" s="25">
        <v>151.47999999999999</v>
      </c>
      <c r="CC7" s="25">
        <v>149.71</v>
      </c>
      <c r="CD7" s="25">
        <v>156.79</v>
      </c>
      <c r="CE7" s="25">
        <v>154.66</v>
      </c>
      <c r="CF7" s="25">
        <v>192.82</v>
      </c>
      <c r="CG7" s="25">
        <v>192.98</v>
      </c>
      <c r="CH7" s="25">
        <v>192.13</v>
      </c>
      <c r="CI7" s="25">
        <v>197.04</v>
      </c>
      <c r="CJ7" s="25">
        <v>199.33</v>
      </c>
      <c r="CK7" s="25">
        <v>177.56</v>
      </c>
      <c r="CL7" s="25">
        <v>62.76</v>
      </c>
      <c r="CM7" s="25">
        <v>61.85</v>
      </c>
      <c r="CN7" s="25">
        <v>61.72</v>
      </c>
      <c r="CO7" s="25">
        <v>59.92</v>
      </c>
      <c r="CP7" s="25">
        <v>57.71</v>
      </c>
      <c r="CQ7" s="25">
        <v>54.05</v>
      </c>
      <c r="CR7" s="25">
        <v>54.43</v>
      </c>
      <c r="CS7" s="25">
        <v>53.87</v>
      </c>
      <c r="CT7" s="25">
        <v>54.49</v>
      </c>
      <c r="CU7" s="25">
        <v>54.8</v>
      </c>
      <c r="CV7" s="25">
        <v>59.81</v>
      </c>
      <c r="CW7" s="25">
        <v>99.82</v>
      </c>
      <c r="CX7" s="25">
        <v>99.61</v>
      </c>
      <c r="CY7" s="25">
        <v>99.52</v>
      </c>
      <c r="CZ7" s="25">
        <v>99.18</v>
      </c>
      <c r="DA7" s="25">
        <v>98.15</v>
      </c>
      <c r="DB7" s="25">
        <v>80.510000000000005</v>
      </c>
      <c r="DC7" s="25">
        <v>79.44</v>
      </c>
      <c r="DD7" s="25">
        <v>79.489999999999995</v>
      </c>
      <c r="DE7" s="25">
        <v>78.8</v>
      </c>
      <c r="DF7" s="25">
        <v>77.98</v>
      </c>
      <c r="DG7" s="25">
        <v>89.42</v>
      </c>
      <c r="DH7" s="25">
        <v>45.61</v>
      </c>
      <c r="DI7" s="25">
        <v>46.78</v>
      </c>
      <c r="DJ7" s="25">
        <v>47.42</v>
      </c>
      <c r="DK7" s="25">
        <v>47.98</v>
      </c>
      <c r="DL7" s="25">
        <v>47.62</v>
      </c>
      <c r="DM7" s="25">
        <v>49.12</v>
      </c>
      <c r="DN7" s="25">
        <v>49.39</v>
      </c>
      <c r="DO7" s="25">
        <v>50.75</v>
      </c>
      <c r="DP7" s="25">
        <v>51.72</v>
      </c>
      <c r="DQ7" s="25">
        <v>52.27</v>
      </c>
      <c r="DR7" s="25">
        <v>52.02</v>
      </c>
      <c r="DS7" s="25">
        <v>18.100000000000001</v>
      </c>
      <c r="DT7" s="25">
        <v>23.77</v>
      </c>
      <c r="DU7" s="25">
        <v>36.65</v>
      </c>
      <c r="DV7" s="25">
        <v>37.56</v>
      </c>
      <c r="DW7" s="25">
        <v>37.06</v>
      </c>
      <c r="DX7" s="25">
        <v>16.760000000000002</v>
      </c>
      <c r="DY7" s="25">
        <v>18.57</v>
      </c>
      <c r="DZ7" s="25">
        <v>21.14</v>
      </c>
      <c r="EA7" s="25">
        <v>22.12</v>
      </c>
      <c r="EB7" s="25">
        <v>25.67</v>
      </c>
      <c r="EC7" s="25">
        <v>25.37</v>
      </c>
      <c r="ED7" s="25">
        <v>0.35</v>
      </c>
      <c r="EE7" s="25">
        <v>0.26</v>
      </c>
      <c r="EF7" s="25">
        <v>1.76</v>
      </c>
      <c r="EG7" s="25">
        <v>1.29</v>
      </c>
      <c r="EH7" s="25">
        <v>1.92</v>
      </c>
      <c r="EI7" s="25">
        <v>0.42</v>
      </c>
      <c r="EJ7" s="25">
        <v>0.44</v>
      </c>
      <c r="EK7" s="25">
        <v>0.5</v>
      </c>
      <c r="EL7" s="25">
        <v>0.4</v>
      </c>
      <c r="EM7" s="25">
        <v>0.4</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108</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CL144</cp:lastModifiedBy>
  <dcterms:created xsi:type="dcterms:W3CDTF">2025-01-24T06:53:27Z</dcterms:created>
  <dcterms:modified xsi:type="dcterms:W3CDTF">2025-02-25T06:50:08Z</dcterms:modified>
  <cp:category/>
</cp:coreProperties>
</file>